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1ccd11466a935c8/cssda/Μητρώα Συνεργατικών Εταιρειών/!/Website/"/>
    </mc:Choice>
  </mc:AlternateContent>
  <xr:revisionPtr revIDLastSave="8" documentId="11_AF4ECC82BFD24CF48BF6BEB7B41F45B46AC6AF56" xr6:coauthVersionLast="47" xr6:coauthVersionMax="47" xr10:uidLastSave="{D8E1CA64-E003-46B6-A00C-9363A4A777C9}"/>
  <bookViews>
    <workbookView xWindow="-120" yWindow="-120" windowWidth="28110" windowHeight="16440" xr2:uid="{00000000-000D-0000-FFFF-FFFF00000000}"/>
  </bookViews>
  <sheets>
    <sheet name="SUMMARY" sheetId="5" r:id="rId1"/>
    <sheet name="DETAILED" sheetId="1" r:id="rId2"/>
  </sheets>
  <definedNames>
    <definedName name="_xlnm.Print_Titles" localSheetId="1">DETAILED!$1:$5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8" i="1" l="1"/>
  <c r="C150" i="1" l="1"/>
  <c r="C38" i="1" l="1"/>
  <c r="C115" i="1" l="1"/>
  <c r="C103" i="1" l="1"/>
  <c r="C25" i="1"/>
  <c r="C99" i="1" l="1"/>
  <c r="C89" i="1"/>
  <c r="C88" i="1" l="1"/>
  <c r="C82" i="1" l="1"/>
  <c r="C11" i="1" l="1"/>
  <c r="C6" i="5" s="1"/>
  <c r="B6" i="5" l="1"/>
  <c r="C21" i="1"/>
  <c r="C145" i="1"/>
  <c r="C143" i="1"/>
  <c r="F9" i="5"/>
  <c r="C28" i="1"/>
  <c r="C30" i="1"/>
  <c r="C140" i="1"/>
  <c r="C147" i="1"/>
  <c r="F10" i="5"/>
  <c r="C155" i="1"/>
  <c r="C154" i="1" s="1"/>
  <c r="G10" i="5" s="1"/>
  <c r="G9" i="5"/>
  <c r="C136" i="1"/>
  <c r="C135" i="1" s="1"/>
  <c r="C109" i="1"/>
  <c r="C111" i="1"/>
  <c r="C81" i="1"/>
  <c r="E10" i="5" s="1"/>
  <c r="C77" i="1"/>
  <c r="E9" i="5" s="1"/>
  <c r="C72" i="1"/>
  <c r="C74" i="1"/>
  <c r="C68" i="1"/>
  <c r="C67" i="1" s="1"/>
  <c r="C62" i="1"/>
  <c r="D10" i="5" s="1"/>
  <c r="C55" i="1"/>
  <c r="C54" i="1" s="1"/>
  <c r="D8" i="5" s="1"/>
  <c r="C51" i="1"/>
  <c r="C50" i="1" s="1"/>
  <c r="C15" i="1"/>
  <c r="C33" i="1"/>
  <c r="C9" i="5" s="1"/>
  <c r="C10" i="5"/>
  <c r="C48" i="1" l="1"/>
  <c r="C71" i="1"/>
  <c r="E8" i="5" s="1"/>
  <c r="D7" i="5"/>
  <c r="D11" i="5" s="1"/>
  <c r="G7" i="5"/>
  <c r="F7" i="5"/>
  <c r="C24" i="1"/>
  <c r="C8" i="5" s="1"/>
  <c r="C14" i="1"/>
  <c r="B10" i="5"/>
  <c r="C139" i="1"/>
  <c r="G8" i="5" s="1"/>
  <c r="B9" i="5"/>
  <c r="C102" i="1"/>
  <c r="F8" i="5" l="1"/>
  <c r="B8" i="5" s="1"/>
  <c r="C86" i="1"/>
  <c r="C133" i="1"/>
  <c r="C65" i="1"/>
  <c r="C7" i="5"/>
  <c r="C11" i="5" s="1"/>
  <c r="C9" i="1"/>
  <c r="G11" i="5"/>
  <c r="F11" i="5"/>
  <c r="E7" i="5"/>
  <c r="E11" i="5" s="1"/>
  <c r="B7" i="5" l="1"/>
  <c r="B11" i="5" s="1"/>
  <c r="C7" i="1"/>
</calcChain>
</file>

<file path=xl/sharedStrings.xml><?xml version="1.0" encoding="utf-8"?>
<sst xmlns="http://schemas.openxmlformats.org/spreadsheetml/2006/main" count="223" uniqueCount="198">
  <si>
    <t>ΚΑΤΑΛΟΓΟΣ ΕΓΓΕΓΡΑΜΜΕΝΩΝ ΣΥΝΕΡΓΑΤΙΚΩΝ ΕΤΑΙΡΕΙΩΝ</t>
  </si>
  <si>
    <t>ΣΥΝΕΡΓΑΤΙΚΗ ΕΤΑΙΡΕΙΑ</t>
  </si>
  <si>
    <t>ΑΡΙΘΜΟΣ ΕΓΓΡΑΦΗΣ</t>
  </si>
  <si>
    <t>ΣΥΝΟΛΟ</t>
  </si>
  <si>
    <t>ΣΥΝΕΡΓΑΤΙΚΩΝ</t>
  </si>
  <si>
    <t>ΕΤΑΙΡΕΙΩΝ</t>
  </si>
  <si>
    <t>ΣΥΝΟΛΟ ΕΓΓΕΓΡΑΜΜΕΝΩΝ ΣΥΝΕΡΓΑΤΙΚΩΝ ΕΤΑΙΡΕΙΩΝ</t>
  </si>
  <si>
    <t>ΕΠΑΡΧΙΑ ΛΕΥΚΩΣΙΑΣ</t>
  </si>
  <si>
    <t>ΣΥΝΕΡΓΑΤΙΚΟ ΠΑΝΤΟΠΩΛΕΙΟ ΠΑΛΑΙΧΩΡΙΟΥ ΛΤΔ</t>
  </si>
  <si>
    <t>0198/1947</t>
  </si>
  <si>
    <t>ΣΥΝΕΡΓΑΤΙΚΟ ΠΑΝΤΟΠΩΛΕΙΟ ΚΑΝΝΑΒΙΩΝ ΛΤΔ</t>
  </si>
  <si>
    <t>0422/1953</t>
  </si>
  <si>
    <t>0488/1954</t>
  </si>
  <si>
    <t>ΣΥΝΕΡΓΑΤΙΚΟ ΠΑΝΤΟΠΩΛΕΙΟ ΠΡΟΣΩΠΙΚΟΥ ΦΥΛΑΚΩΝ ΛΤΔ</t>
  </si>
  <si>
    <t>0012/1964</t>
  </si>
  <si>
    <t>ΣΥΝΕΡΓΑΤΙΚΟ ΠΑΝΤΟΠΩΛΕΙΟ ΠΟΤΑΜΙΟΥ ΛΤΔ</t>
  </si>
  <si>
    <t>0009/1966</t>
  </si>
  <si>
    <t>ΣΥΝΕΡΓΑΤΙΚΕΣ ΠΡΟΜΗΘΕΥΤΙΚΕΣ ΕΤΑΙΡΕΙΕΣ</t>
  </si>
  <si>
    <t>ΠΑΓΚΥΠΡΙΑ ΣΥΝΕΡΓΑΤΙΚΗ ΕΤΑΙΡΕΙΑ ΚΟΜΜΩΤΩΝ ΛΤΔ</t>
  </si>
  <si>
    <t>0001/1966</t>
  </si>
  <si>
    <t xml:space="preserve">ΣΥΝΕΡΓΑΤΙΚΕΣ ΕΤΑΙΡΕΙΕΣ ΔΙΑΘΕΣΗΣ ΓΕΩΡΓΙΚΩΝ ΠΡΟΪΟΝΤΩΝ </t>
  </si>
  <si>
    <t>0003/1994</t>
  </si>
  <si>
    <r>
      <t>ΣΥΝΕΡΓΑΤΙΚΗ ΕΤΑΙΡΕΙΑ ΔΙΑΘΕΣΗΣ ΑΡΩΜΑΤΙΚΩΝ ΚΑΙ ΦΑΡΜΑΚΕΥΤΙΚΩΝ ΦΥΤΩΝ (ΣΕΔΑΦΦ) ΛΤΔ</t>
    </r>
    <r>
      <rPr>
        <b/>
        <sz val="9"/>
        <rFont val="Arial"/>
        <family val="2"/>
        <charset val="161"/>
      </rPr>
      <t>*</t>
    </r>
  </si>
  <si>
    <t>0003/1997</t>
  </si>
  <si>
    <t>ΣΥΝΕΡΓΑΤΙΚΕΣ ΕΤΑΙΡΕΙΕΣ ΦΡΟΥΤΟΠΑΡΑΓΩΓΩΝ</t>
  </si>
  <si>
    <t>0236/1947</t>
  </si>
  <si>
    <t>ΣΥΝΕΡΓΑΤΙΚΕΣ ΕΤΑΙΡΕΙΕΣ ΔΙΑΚΙΝΗΣΗΣ ΓΕΩΡΓΙΚΩΝ ΠΡΟΪΟΝΤΩΝ</t>
  </si>
  <si>
    <t>0012/1966</t>
  </si>
  <si>
    <t>ΣΥΝΕΡΓΑΤΙΚΟΣ ΟΓΑΝΙΣΜΟΣ ΠΑΡΑΓΩΓΗΣ ΖΩΟΤΡΟΦΩΝ (ΣΟΠΑΖ) ΛΤΔ</t>
  </si>
  <si>
    <t>0001/1961</t>
  </si>
  <si>
    <t>ΣΥΝΕΡΓΑΤΙΚΗ ΕΤΑΙΡΕΙΑ ΚΩΦΩΝ ΛΤΔ</t>
  </si>
  <si>
    <t>0025/1961</t>
  </si>
  <si>
    <t>ΝΕΑ ΣΥΝΕΡΓΑΤΙΚΗ ΕΤΑΙΡΕΙΑ ΒΙΟΜΗΧΑΝΙΚΗΣ ΕΠΕΞΕΡΓΑΣΙΑΣ ΓΕΩΡΓΙΚΗΣ ΠΑΡΑΓΩΓΗΣ (ΣΕΒΕΓΕΠ) ΛΤΔ</t>
  </si>
  <si>
    <t>0002/1990</t>
  </si>
  <si>
    <t>5.  ΤΟΜΕΑΣ ΥΠΗΡΕΣΙΩΝ</t>
  </si>
  <si>
    <t>0020/1961</t>
  </si>
  <si>
    <t>ΠΑΓΚΥΠΡΙΟ ΣΥΝΕΡΓΑΤΙΚΟ ΤΑΜΕΙΟ ΥΓΕΙΑΣ ΛΤΔ</t>
  </si>
  <si>
    <t>0028/1961</t>
  </si>
  <si>
    <r>
      <t>ΣΥΝΕΡΓΑΤΙΚΟΣ ΟΡΓΑΝΙΣΜΟΣ ΓΕΝΙΚΩΝ ΥΠΗΡΕΣΙΩΝ (ΣΟΓΥΚ) ΛΤΔ</t>
    </r>
    <r>
      <rPr>
        <b/>
        <sz val="9"/>
        <rFont val="Arial"/>
        <family val="2"/>
        <charset val="161"/>
      </rPr>
      <t>*</t>
    </r>
  </si>
  <si>
    <t>0001/1971</t>
  </si>
  <si>
    <t>0001/2004</t>
  </si>
  <si>
    <t>0173/1946</t>
  </si>
  <si>
    <t>ΕΠΑΡΧΙΑ ΑΜΜΟΧΩΣΤΟΥ</t>
  </si>
  <si>
    <t>ΣΥΝΕΡΓΑΤΙΚΗ ΠΡΟΜΗΘΕΥΤΙΚΗ ΕΝΩΣΗ ΑΜΜΟΧΩΣΤΟΥ - ΛΑΡΝΑΚΑΣ (ΣΠΕΑΛ) ΛΤΔ</t>
  </si>
  <si>
    <t>0017/1955</t>
  </si>
  <si>
    <t>ΟΡΓΑΝΩΣΗ ΠΑΡΑΓΩΓΩΝ (ΦΡΟΥΤΩΝ ΚΑΙ ΛΑΧΑΝΙΚΩΝ) ΣΥΝΕΡΓΑΤΙΚΗ ΕΤΑΙΡΕΙΑ ΔΙΑΘΕΣΗΣ ΓΕΩΡΓΙΚΩΝ ΠΡΟΪΟΝΤΩΝ ΣΩΤΗΡΑΣ ΛΤΔ</t>
  </si>
  <si>
    <t>0002/2004</t>
  </si>
  <si>
    <t>ΟΡΓΑΝΩΣΗ ΠΑΡΑΓΩΓΩΝ ΣΥΝΕΡΓΑΤΙΚΗ ΕΤΑΙΡΕΙΑ ΔΙΑΘΕΣΗΣ ΓΕΩΡΓΙΚΩΝ ΠΡΟΪΟΝΤΩΝ (ΣΕΔΙΓΕΠ) ΠΑΡΑΛΙΜΝΙΟΥ ΛΤΔ</t>
  </si>
  <si>
    <t>0027/1961</t>
  </si>
  <si>
    <t>ΣΥΝΕΡΓΑΤΙΚΗ ΕΤΑΙΡΕΙΑ ΔΙΑΘΕΣΗΣ ΓΕΩΡΓΙΚΩΝ ΠΡΟΪΟΝΤΩΝ ΦΡΕΝΑΡΟΥ ΛΤΔ</t>
  </si>
  <si>
    <t>0015/1962</t>
  </si>
  <si>
    <t>ΟΡΓΑΝΩΣΗ ΠΑΡΑΓΩΓΩΝ ΣΥΝΕΡΓΑΤΙΚΗ ΕΤΑΙΡΕΙΑ ΔΙΑΘΕΣΕΩΣ ΓΕΩΡΓΙΚΩΝ ΠΡΟΪΟΝΤΩΝ (ΣΕΔΙΓΕΠ) ΛΥΣΗΣ ΛΤΔ</t>
  </si>
  <si>
    <t>0011/1965</t>
  </si>
  <si>
    <r>
      <t>ΣΥΝΕΡΓΑΤΙΚΟΣ ΟΡΓΑΝΙΣΜΟΣ ΔΙΑΘΕΣΗΣ ΕΣΠΕΡΙΔΟΕΙΔΩΝ ΑΜΜΟΧΩΣΤΟΥ (ΣΟΔΕΑ) ΛΤΔ</t>
    </r>
    <r>
      <rPr>
        <b/>
        <sz val="9"/>
        <rFont val="Arial"/>
        <family val="2"/>
        <charset val="161"/>
      </rPr>
      <t>*</t>
    </r>
  </si>
  <si>
    <t>0245/1947</t>
  </si>
  <si>
    <t>ΣΥΝΕΡΓΑΤΙΚΗ ΕΤΑΙΡΕΙΑ ΕΝΟΙΚΙΑΣΕΩΣ ΓΑΙΩΝ ΑΧΝΑΣ (ΣΕΕΓ) ΛΤΔ</t>
  </si>
  <si>
    <t>0117/1939</t>
  </si>
  <si>
    <t>ΕΠΑΡΧΙΑ ΛΑΡΝΑΚΑΣ</t>
  </si>
  <si>
    <t>ΣΥΝΕΡΓΑΤΙΚΗ ΕΤΑΙΡΕΙΑ ΣΥΝΕΡΓΚΑΖ ΛΤΔ</t>
  </si>
  <si>
    <t>0022/1965</t>
  </si>
  <si>
    <t>ΣΥΝΕΡΓΑΤΙΚΕΣ ΕΤΑΙΡΕΙΕΣ ΔΙΑΘΕΣΗΣ ΓΕΩΡΓΙΚΩΝ ΠΡΟΪΟΝΤΩΝ</t>
  </si>
  <si>
    <t xml:space="preserve">ΣΥΝΕΡΓΑΤΙΚΕΣ ΕΤΑΙΡΕΙΕΣ ΔΙΑΘΕΣΗΣ ΧΑΡΟΥΠΙΩΝ </t>
  </si>
  <si>
    <t>ΣΥΝΕΡΓΑΤΙΚΗ ΕΝΩΣΗ ΔΙΑΘΕΣΗΣ ΧΑΡΟΥΠΙΩΝ ΛΑΡΝΑΚΟΣ ΛΤΔ</t>
  </si>
  <si>
    <t>0163/1946</t>
  </si>
  <si>
    <t>ΣΥΝΕΡΓΑΤΙΚΕΣ ΕΤΑΙΡΕΙΕΣ ΚΤΗΝΟΤΡΟΦΩΝ</t>
  </si>
  <si>
    <r>
      <t>ΠΑΓΚΥΠΡΙΑ ΣΥΝΕΡΓΑΤΙΚΗ ΕΤΑΙΡΕΙΑ ΚΤΗΝΟΤΡΟΦΩΝ (ΠΑΣΥΝΕΚ) ΛΤΔ</t>
    </r>
    <r>
      <rPr>
        <b/>
        <sz val="9"/>
        <rFont val="Arial"/>
        <family val="2"/>
        <charset val="161"/>
      </rPr>
      <t>*</t>
    </r>
  </si>
  <si>
    <t>0001/2005</t>
  </si>
  <si>
    <t>ΣΥΝΕΡΓΑΤΙΚΗ ΕΤΑΙΡΕΙΑ ΑΓΓΕΙΟΠΛΑΣΤΩΝ ΚΟΡΝΟΥ ΛΤΔ</t>
  </si>
  <si>
    <t>0452/1953</t>
  </si>
  <si>
    <t>ΣΥΝΕΡΓΑΤΙΚΗ ΧΕΙΡΟΤΕΧΝΙΚΗ ΕΤΑΙΡΕΙΑ ΚΑΤΩ ΛΕΥΚΑΡΩΝ ΛΤΔ</t>
  </si>
  <si>
    <t>0034/1962</t>
  </si>
  <si>
    <t>ΣΥΝΕΡΓΑΤΙΚΕΣ ΕΤΑΙΡΕΙΕΣ ΕΝΟΙΚΙΑΣΕΩΣ ΓΑΙΩΝ</t>
  </si>
  <si>
    <t>ΣΥΝΕΡΓΑΤΙΚΗ ΕΤΑΙΡΕΙΑ ΕΝΟΙΚΙΑΣΕΩΣ ΓΑΙΩΝ ΟΡΜΗΔΕΙΑΣ ΛΤΔ</t>
  </si>
  <si>
    <t>0118/1940</t>
  </si>
  <si>
    <t>ΣΥΝΕΡΓΑΤΙΚΗ ΕΤΑΙΡΕΙΑ ΕΝΟΙΚΙΑΣΕΩΣ ΓΑΙΩΝ ΞΥΛΟΤΥΜΠΟΥ ΛΤΔ</t>
  </si>
  <si>
    <t>0119/1940</t>
  </si>
  <si>
    <t>ΕΠΑΡΧΙΑ ΛΕΜΕΣΟΥ</t>
  </si>
  <si>
    <t>ΣΥΝΕΡΓΑΤΙΚΟ ΠΑΝΤΟΠΩΛΕΙΟ ΠΟΤΑΜΙΤΙΣΣΑΣ ΛΤΔ</t>
  </si>
  <si>
    <t>0477/1954</t>
  </si>
  <si>
    <t>0502/1954</t>
  </si>
  <si>
    <t>ΣΥΝΕΡΓΑΤΙΚΟ ΠΑΝΤΟΠΩΛΕΙΟ ΑΓΙΟΥ ΘΕΟΔΩΡΟΥ ΛΕΜΕΣΟΥ ΛΤΔ</t>
  </si>
  <si>
    <t>0022/1955</t>
  </si>
  <si>
    <t>Β΄ ΣΥΝΕΡΓΑΤΙΚΟ ΠΑΝΤΟΠΩΛΕΙΟ ΕΠΙΣΚΟΠΗΣ (Λ/ΣΟΥ) ΛΤΔ</t>
  </si>
  <si>
    <t>0032/1956</t>
  </si>
  <si>
    <t>0040/1961</t>
  </si>
  <si>
    <t>ΣΥΝΕΡΓΑΤΙΚΗ ΕΤΑΙΡΕΙΑ ΚΑΤΑΝΑΛΩΤΩΝ ΠΕΛΕΝΔΡΙΟΥ ΛΤΔ</t>
  </si>
  <si>
    <t>0028/1965</t>
  </si>
  <si>
    <t>ΣΥΝΕΡΓΑΤΙΚΗ ΕΤΑΙΡΕΙΑ ΕΣΕΛ - ΣΠΟΛΠ ΛΤΔ</t>
  </si>
  <si>
    <t>0023/1942</t>
  </si>
  <si>
    <t>ΣΥΝΕΡΓΑΤΙΚΗ ΕΝΩΣΙΣ ΔΙΑΘΕΣΗΣ ΓΕΩΡΓΙΚΩΝ ΠΡΟΪΟΝΤΩΝ (ΣΕΔΙΓΕΠ) ΛΤΔ</t>
  </si>
  <si>
    <t>0015/1964</t>
  </si>
  <si>
    <t>ΣΥΝΕΡΓΑΤΙΚΗ ΕΤΑΙΡΕΙΑ ΔΙΑΘΕΣΗΣ ΓΕΩΡΓΙΚΩΝ ΠΡΟΪΟΝΤΩΝ ΠΑΡΕΚΚΛΗΣΙΑΣ ΛΤΔ</t>
  </si>
  <si>
    <t>0004/1967</t>
  </si>
  <si>
    <t>ΣΥΝΕΡΓΑΤΙΚΗ ΕΤΑΙΡΕΙΑ ΔΙΑΘΕΣΗΣ ΓΕΩΡΓΙΚΩΝ ΠΡΟΪΟΝΤΩΝ ΠΙΤΣΙΛΙΑΣ - ΤΡΟΟΔΟΥΣ ΛΤΔ</t>
  </si>
  <si>
    <t>0002/1995</t>
  </si>
  <si>
    <t>0002/1963</t>
  </si>
  <si>
    <t>ΣΥΝΕΡΓΑΤΙΚΕΣ ΕΤΑΙΡΕΙΕΣ ΔΙΑΘΕΣΗΣ ΧΑΡΟΥΠΙΩΝ</t>
  </si>
  <si>
    <t>ΣΥΝΕΡΓΑΤΙΚΗ ΕΝΩΣΗ  ΔΙΑΘΕΣΗΣ ΧΑΡΟΥΠΙΩΝ ΛΕΜΕΣΟΥ (ΣΕΔΧ Λ/ΣΟΥ) ΛΤΔ</t>
  </si>
  <si>
    <t>ΣΥΝΕΡΓΑΤΙΚΗ ΟΜΟΣΠΟΝΔΙΑ ΔΙΑΘΕΣΗΣ ΧΑΡΟΥΠΙΩΝ (ΣΟΔΧ) ΛΤΔ</t>
  </si>
  <si>
    <t>0435/1953</t>
  </si>
  <si>
    <t>ΣΥΝΕΡΓΑΤΙΚΟΣ ΟΡΓΑΝΙΣΜΟΣ ΔΙΑΘΕΣΗΣ ΑΜΠΕΛΟΥΡΓΙΚΩΝ ΠΡΟΪΟΝΤΩΝ (ΣΟΔΑΠ) ΛΤΔ</t>
  </si>
  <si>
    <t>0175/1946</t>
  </si>
  <si>
    <t>ΣΥΝΕΡΓΑΤΙΚΗ ΕΤΑΙΡΕΙΑ ΤΡΙΑΝΤΑΦΥΛΛΟΠΑΡΑΓΩΓΩΝ ΑΓΡΟΥ ΛΤΔ</t>
  </si>
  <si>
    <t>0017/1961</t>
  </si>
  <si>
    <r>
      <t>ΣΥΝΕΡΓΑΤΙΚΗ ΟΙΝΟΠΟΙΗΤΙΚΗ ΕΤΑΙΡΕΙΑ ΔΩΡΟΥ ΛΤΔ</t>
    </r>
    <r>
      <rPr>
        <b/>
        <sz val="9"/>
        <rFont val="Arial"/>
        <family val="2"/>
        <charset val="161"/>
      </rPr>
      <t>*</t>
    </r>
  </si>
  <si>
    <t>0003/1963</t>
  </si>
  <si>
    <t>ΣΥΝΕΡΓΑΤΙΚΗ ΟΙΝΟΠΟΙΗΤΙΚΗ ΕΤΑΙΡΕΙΑ ΑΓΙΟΥ ΓΕΩΡΓΙΟΥ ΛΕΜΕΣΟΥ ΛΤΔ*</t>
  </si>
  <si>
    <t>0004/1963</t>
  </si>
  <si>
    <t>0020/1963</t>
  </si>
  <si>
    <t>ΣΥΝΕΡΓΑΤΙΚΗ ΕΤΑΙΡΕΙΑ ΝΑΥΤΙΛΙΑΚΩΝ ΥΠΗΡΕΣΙΩΝ ΚΥΠΡΟΥ (CO-ΜARINΕ) ΛΤΔ</t>
  </si>
  <si>
    <t>0036/1965</t>
  </si>
  <si>
    <t>ΕΠΑΡΧΙΑ ΠΑΦΟΥ</t>
  </si>
  <si>
    <t>ΣΥΝΕΡΓΑΤΙΚΟ ΠΑΝΤΟΠΩΛΕΙΟ ΑΓΙΑΣ ΜΑΡΙΝΑΣ ΧΡΥΣΟΧΟΥΣ (ΠΑΦΟΥ) ΛΤΔ</t>
  </si>
  <si>
    <t>0077/1959</t>
  </si>
  <si>
    <t>ΣΥΝΕΡΓΑΤΙΚΗ ΕΤΑΙΡΕΙΑ ΔΙΑΘΕΣΗΣ ΓΕΩΡΓΙΚΩΝ ΠΡΟΪΟΝΤΩΝ ΑΓΙΑΣ ΜΑΡΙΝΑΣ ΧΡΥΣΟΧΟΥΣ ΛΤΔ</t>
  </si>
  <si>
    <t>0030/1962</t>
  </si>
  <si>
    <t>ΣΥΝΕΡΓΑΤΙΚΗ ΕΤΑΙΡΕΙΑ ΔΙΑΘΕΣΗΣ ΓΕΩΡΓΙΚΩΝ ΠΡΟΪΟΝΤΩΝ ΠΕΡΙΦΕΡΕΙΑΣ ΠΟΛΗΣ ΧΡΥΣΟΧΟΥΣ ΛΤΔ</t>
  </si>
  <si>
    <t>0001/1970</t>
  </si>
  <si>
    <t>ΣΥΝΕΡΓΑΤΙΚΗ ΕΤΑΙΡΕΙΑ ΜΠΑΝΑΝΟΠΑΡΑΓΩΓΩΝ ΠΑΦΟΥ ΛΤΔ</t>
  </si>
  <si>
    <t>0002/2000</t>
  </si>
  <si>
    <t>ΣΥΝΕΡΓΑΤΙΚΗ ΕΝΩΣΗ ΔΙΑΘΕΣΗΣ ΧΑΡΟΥΠΙΩΝ ΠΑΦΟΥ ΛΤΔ</t>
  </si>
  <si>
    <t>0166/1946</t>
  </si>
  <si>
    <t>0002/1997</t>
  </si>
  <si>
    <t>0023/1961</t>
  </si>
  <si>
    <t>0345/1950</t>
  </si>
  <si>
    <t>1/2010</t>
  </si>
  <si>
    <t>ΠΑΓΚΥΠΡΙΑ</t>
  </si>
  <si>
    <t>ΛΕΥΚΩΣΙΑ</t>
  </si>
  <si>
    <t>ΑΜΜΟΧΩΣΤΟΣ</t>
  </si>
  <si>
    <t>ΛΑΡΝΑΚΑ</t>
  </si>
  <si>
    <t>ΛΕΜΕΣΟΣ</t>
  </si>
  <si>
    <t>ΠΑΦΟΣ</t>
  </si>
  <si>
    <t>ΤΟΜΕΑΣ ΜΕΤΑΠΟΙΗΣΗΣ</t>
  </si>
  <si>
    <t>ΤΟΜΕΑΣ ΥΠΗΡΕΣΙΩΝ</t>
  </si>
  <si>
    <t>ΚΑΤΑΝΑΛΩΤΙΚΟΣ ΚΑΙ ΠΡΟΜΗΘΕΥΤΙΚΟΣ ΤΟΜΕΑΣ</t>
  </si>
  <si>
    <t>ΣΥΝΕΡΓΑΤΙΚΗ ΟΙΝΟΠΟΙΗΤΙΚΗ ΕΤΑΙΡΕΙΑ ΑΓΙΟΥ ΜΑΜΑΝΤΟΣ-ΚΑΠΗΛΕΙΟΥ ΛΤΔ</t>
  </si>
  <si>
    <t>ΣΥΝΕΡΓΑΤΙΚΗ ΟΙΝΟΠΟΙΗΤΙΚΗ ΕΤΑΙΡΕΙΑ ΑΓΙΟΥ ΚΩΝΣΤΑΝΤΙΝΟΥ ΛΤΔ</t>
  </si>
  <si>
    <t>ΣΥΝΕΡΓΑΤΙΚΗ ΟΙΝΟΠΟΙΗΤΙΚΗ ΕΤΑΙΡΕΙΑ ΖΩΟΠΗΓΗΣ ΛΤΔ</t>
  </si>
  <si>
    <t>1/2011</t>
  </si>
  <si>
    <t>2/2011</t>
  </si>
  <si>
    <t>3/2011</t>
  </si>
  <si>
    <t>4/2011</t>
  </si>
  <si>
    <t>5/2011</t>
  </si>
  <si>
    <t>ΣΥΝΕΡΓΑΤΙΚΗ ΕΤΑΙΡΕΙΑ ΚΤΗΝΟΤΡΟΦΩΝ (ΣΥΝΕΚΤΗ) ΠΑΦΟΥ ΛΤΔ*</t>
  </si>
  <si>
    <r>
      <t>ΣΥΝΕΡΓΑΤΙΚΟΣ ΟΡΓΑΝΙΣΜΟΣ ΚΑΠΝΟΠΑΡΑΓΩΓΩΝ (ΣΟΚ) ΛΤΔ</t>
    </r>
    <r>
      <rPr>
        <b/>
        <sz val="9"/>
        <rFont val="Arial"/>
        <family val="2"/>
        <charset val="161"/>
      </rPr>
      <t>*</t>
    </r>
  </si>
  <si>
    <t>ΠΑΓΚΥΠΡΙΑ ΣΥΝΕΡΓΑΤΙΚΗ ΕΝΩΣΗ ΔΙΑΚΙΝΗΣΗΣ ΣΙΤΗΡΩΝ (ΣΕΔΙΣ) ΛΤΔ*</t>
  </si>
  <si>
    <t>ΣΥΝΕΡΓΑΤΙΚΗ ΕΠΑΥΛΗ ΟΝΗΣΙΑΣ (ΔΙΚΩΜΟΥ) ΛΤΔ*</t>
  </si>
  <si>
    <t>ΣΥΝΕΡΓΑΤΙΚΗ ΕΠΑΥΛΗ ΠΟΤΙΜΩΝ ΠΕΓΕΙΑΣ ΛΤΔ</t>
  </si>
  <si>
    <t>0088/1937</t>
  </si>
  <si>
    <t>ΣΥΝΕΡΓΑΤΙΚΗ ΚΕΝΤΡΙΚΗ ΕΤΑΙΡΕΙΑ ΣΥΜΜΕΤΟΧΩΝ ΛΤΔ</t>
  </si>
  <si>
    <t>10/2014</t>
  </si>
  <si>
    <t>ΚΑΤΑ ΕΠΑΡΧΙΑ ΚΑΙ ΚΑΤΗΓΟΡΙΑ</t>
  </si>
  <si>
    <t>ΣΥΝΕΡΓΑΤΙΚΕΣ ΕΤΑΙΡΕΙΕΣ</t>
  </si>
  <si>
    <t>ΣΥΝΕΡΓΑΤΙΚΕΣ ΕΤΑΙΡΕΙΕΣ ΣΥΜΜΕΤΟΧΩΝ</t>
  </si>
  <si>
    <t>ΣΥΝΕΡΓΑΤΙΚΟ ΠΑΝΤΟΠΩΛΕΙΟ ΑΜΙΑΝΤΟΥ ΛΤΔ</t>
  </si>
  <si>
    <t>1/2012</t>
  </si>
  <si>
    <t>ΣΥΝΕΡΓΑΤΙΚΗ ΕΤΑΙΡΕΙΑ "ΟΜΑΔΑ ΠΑΡΑΓΩΓΩΝ ΚΟΥΜΑΝΔΑΡΙΑΣ" ΛΤΔ</t>
  </si>
  <si>
    <t>ΣΥΝΕΡΓΑΤΙΚΟ ΒΙΒΛΙΟΠΩΛΕΙΟ ΠΑΝΕΠΙΣΤΗΜΙΟΥ ΚΥΠΡΟΥ ΛΤΔ*</t>
  </si>
  <si>
    <t>ΣΥΝΕΡΓΑΤΙΚΗ ΕΤΑΙΡΕΙΑ ΦΡΟΥΤΟΠΑΡΑΓΩΓΩΝ ΜΟΥΤΟΥΛΛΑ ΛΤΔ*</t>
  </si>
  <si>
    <t>ΣΥΝΕΡΓΑΤΙΚΗ ΕΤΑΙΡΕΙΑ ΔΙΑΘΕΣΗΣ ΓΕΩΡΓΙΚΩΝ ΠΡΟΪΟΝΤΩΝ ΦΑΡΜΑΚΑ-ΟΔΟΥΣ ΛΤΔ*</t>
  </si>
  <si>
    <t>1/2016</t>
  </si>
  <si>
    <t>ΕΛΛΗΝΙΚΗ ΣΥΝΕΡΓΑΤΙΚΗ ΟΙΝΟΠΟΙΗΤΙΚΗ ΕΤΑΙΡΕΙΑ ΣΥΛΙΚΟΥ ΛΤΔ</t>
  </si>
  <si>
    <t xml:space="preserve">ΣΥΝΕΡΓΑΤΙΚΗ ΟΙΝΟΠΟΙΗΤΙΚΗ ΕΤΑΙΡΕΙΑ ΛΑΝΙΑΣ ΛΤΔ </t>
  </si>
  <si>
    <t xml:space="preserve">ΣΥΝΕΡΓΑΤΙΚΗ ΟΙΝΟΠΟΙΗΤΙΚΗ ΕΤΑΙΡΕΙΑ ΚΑΛΟΥ ΧΩΡΙΟΥ (ΛΕΜΕΣΟΥ) ΛΤΔ </t>
  </si>
  <si>
    <r>
      <t>Σημείωσεις</t>
    </r>
    <r>
      <rPr>
        <b/>
        <sz val="9"/>
        <rFont val="Arial"/>
        <family val="2"/>
        <charset val="161"/>
      </rPr>
      <t>:</t>
    </r>
    <r>
      <rPr>
        <sz val="9"/>
        <rFont val="Arial"/>
        <family val="2"/>
        <charset val="161"/>
      </rPr>
      <t xml:space="preserve">  
*   Συνεργατικές Εταιρείες που βρίσκονται σε αδράνεια.</t>
    </r>
  </si>
  <si>
    <t>ΝΕΟ ΣΥΝΕΡΓΑΤΙΚΟ ΠΑΝΤΟΠΩΛΕΙΟ ΠΕΛΕΝΔΡΙΟΥ ΛΤΔ</t>
  </si>
  <si>
    <t>0001/2017</t>
  </si>
  <si>
    <t>1.  ΣΥΝΕΡΓΑΤΙΚΕΣ ΕΤΑΙΡΕΙΕΣ ΣΥΜΜΕΤΟΧΩΝ</t>
  </si>
  <si>
    <t>2.  ΚΑΤΑΝΑΛΩΤΙΚΟΣ ΚΑΙ ΠΡΟΜΗΘΕΥΤΙΚΟΣ ΤΟΜΕΑΣ</t>
  </si>
  <si>
    <t>4.  ΤΟΜΕΑΣ ΥΠΗΡΕΣΙΩΝ</t>
  </si>
  <si>
    <t>4.  ΤΟΜΕΑΣ ΜΕΤΑΠΟΙΗΣΗΣ</t>
  </si>
  <si>
    <t>ΣΥΝΕΡΓΑΤΙΚΗ ΕΤΑΙΡΕΙΑ ΔΙΑΧΕΙΡΙΣΗΣ ΠΕΡΙΟΥΣΙΑΚΩΝ ΣΤΟΙΧΕΙΩΝ ΛΤΔ</t>
  </si>
  <si>
    <t>0001/2018</t>
  </si>
  <si>
    <t>0002/2018</t>
  </si>
  <si>
    <t>COOP CITY LTD</t>
  </si>
  <si>
    <t>ΣΥΝΕΡΓΑΤΙΚΑ ΠΑΝΤΟΠΩΛΕΙΑ / ΚΑΤΑΣΤΗΜΑΤΑ ΛΙΑΝΙΚΗΣ ΠΩΛΗΣΗΣ</t>
  </si>
  <si>
    <t>0001/2020</t>
  </si>
  <si>
    <t>0002/2020</t>
  </si>
  <si>
    <t>ΝΕΑ ΠΕΡΙΦΕΡΕΙΑΚΗ ΣΥΝΕΡΓΑΤΙΚΗ ΕΤΑΙΡΕΙΑ ΔΙΑΘΕΣΕΩΣ ΓΕΩΡΓΙΚΩΝ ΠΡΟΪΟΝΤΩΝ (Σ.Ε.ΔΙ.ΓΕ.Π.) ΚΥΠΕΡΟΥΝΤΑΣ - ΤΡΟΟΔΟΥΣ ΛΤΔ</t>
  </si>
  <si>
    <t>ΣΥΝΕΡΓΑΤΙΚΗ ΕΤΑΙΡΕΙΑ ΔΙΑΘΕΣΕΩΣ ΓΕΩΡΓΙΚΩΝ ΠΡΟΪΟΝΤΩΝ (Σ.Ε.ΔΙ.ΓΕ.Π.) ΟΡΕΙΝΗΣ - ΠΙΤΣΙΛΙΑΣ - ΤΡΟΟΔΟΥΣ ΛΤΔ</t>
  </si>
  <si>
    <t>ΤΟΜΕΑΣ ΔΙΑΘΕΣΗΣ ΚΑΙ ΕΜΠΟΡΙΑΣ ΓΕΩΡΓΙΚΩΝ ΠΡΟΪΟΝΤΩΝ</t>
  </si>
  <si>
    <t>3.  ΤΟΜΕΑΣ ΔΙΑΘΕΣΗΣ ΚΑΙ ΕΜΠΟΡΙΑΣ ΓΕΩΡΓΙΚΩΝ ΠΡΟΪΟΝΤΩΝ</t>
  </si>
  <si>
    <t>1.  ΚΑΤΑΝΑΛΩΤΙΚΟΣ ΚΑΙ ΠΡΟΜΗΘΕΥΤΙΚΟΣ ΤΟΜΕΑΣ</t>
  </si>
  <si>
    <t>2.  ΤΟΜΕΑΣ ΔΙΑΘΕΣΗΣ ΚΑΙ ΕΜΠΟΡΙΑΣ ΓΕΩΡΓΙΚΩΝ ΠΡΟΪΟΝΤΩΝ</t>
  </si>
  <si>
    <t>3.  ΤΟΜΕΑΣ ΥΠΗΡΕΣΙΩΝ</t>
  </si>
  <si>
    <t>3.  ΤΟΜΕΑΣ ΜΕΤΑΠΟΙΗΣΗΣ</t>
  </si>
  <si>
    <t>ΠΑΓΚΥΠΡΙΑ ΣΥΝΕΡΓΑΤΙΚΗ ΕΤΑΙΡΕΙΑ ΠΡΟΩΘΗΣΗΣ ΣΥΝΕΡΓΑΤΙΣΜΟΥ ΛΙΜΙΤΕΔ</t>
  </si>
  <si>
    <t>1/2021</t>
  </si>
  <si>
    <t>0001/2022</t>
  </si>
  <si>
    <t>ΣΥΝΕΡΓΑΤΙΚΗ ΕΤΑΙΡΕΙΑ COOPTRAVEL LTD</t>
  </si>
  <si>
    <t>0164/1946</t>
  </si>
  <si>
    <t>ΠΑΓΚΥΠΡΙΟ ΣΥΝΕΡΓΑΤΙΚΟ ΤΑΜΕΙΟ ΕΥΗΜΕΡΙΑΣ ΛΤΔ</t>
  </si>
  <si>
    <t>ΣΥΝΕΡΓΑΤΙΚΟ ΠΑΝΤΟΠΩΛΕΙΟ ΑΓΙΑΣ ΜΑΡΙΝΑΣ (ΞΥΛΙΑΤΟΥ) ΛΤΔ*</t>
  </si>
  <si>
    <t>ΠΑΓΚΥΠΡΙA ΣΥΝΕΡΓΑΤΙΚΗ ΣΥΝΟΜΟΣΠΟΝΔΙΑ ΛΤΔ</t>
  </si>
  <si>
    <t>ΣΥΝΕΡΓΑΤΙΚΟ ΠΑΝΤΟΠΩΛΕΙΟ ΕΠΤΑΓΩΝΙΑΣ ΛΤΔ*</t>
  </si>
  <si>
    <t>COOP STORES LTD*</t>
  </si>
  <si>
    <t>ΣΥΝΕΡΓΑΤΙΚΗ ΕΤΑΙΡΕΙΑ ΑΜΠΕΛΟΥΡΓΩΝ ΠΙΣΣΟΥΡΙΟΥ (ΣΕΑΠ) ΛΤΔ*</t>
  </si>
  <si>
    <t>ΝΕΑ ΣΥΝΕΡΓΑΤΙΚΗ ΟΙΝΟΠΟΙΗΤΙΚΗ ΕΤΑΙΡΕΙΑ ΓΕΡΑΣΑΣ ΛΤΔ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</si>
</sst>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i/>
      <sz val="6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9"/>
      <name val="Arial"/>
      <family val="2"/>
      <charset val="161"/>
    </font>
    <font>
      <b/>
      <u/>
      <sz val="11"/>
      <color indexed="9"/>
      <name val="Arial"/>
      <family val="2"/>
      <charset val="161"/>
    </font>
    <font>
      <b/>
      <sz val="9"/>
      <color indexed="9"/>
      <name val="Arial"/>
      <family val="2"/>
      <charset val="161"/>
    </font>
    <font>
      <sz val="10"/>
      <name val="Arial"/>
      <family val="2"/>
      <charset val="161"/>
    </font>
    <font>
      <b/>
      <sz val="9"/>
      <name val="Arial Greek"/>
      <charset val="161"/>
    </font>
    <font>
      <sz val="9"/>
      <name val="Arial Greek"/>
      <family val="2"/>
      <charset val="161"/>
    </font>
    <font>
      <b/>
      <sz val="9"/>
      <name val="Arial Greek"/>
    </font>
    <font>
      <b/>
      <sz val="9"/>
      <color indexed="12"/>
      <name val="Arial"/>
      <family val="2"/>
      <charset val="161"/>
    </font>
    <font>
      <b/>
      <u/>
      <sz val="9"/>
      <name val="Arial"/>
      <family val="2"/>
      <charset val="161"/>
    </font>
    <font>
      <b/>
      <sz val="9"/>
      <name val="Arial Greek"/>
      <charset val="1"/>
    </font>
  </fonts>
  <fills count="7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7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4" borderId="1" xfId="1" applyFont="1" applyFill="1" applyBorder="1" applyAlignment="1">
      <alignment horizontal="left" vertical="center"/>
    </xf>
    <xf numFmtId="0" fontId="11" fillId="4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3" fillId="4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3" borderId="1" xfId="0" applyFill="1" applyBorder="1"/>
    <xf numFmtId="17" fontId="2" fillId="5" borderId="1" xfId="0" quotePrefix="1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/>
    </xf>
    <xf numFmtId="0" fontId="15" fillId="6" borderId="0" xfId="0" applyFont="1" applyFill="1" applyAlignment="1">
      <alignment vertical="center" wrapText="1"/>
    </xf>
    <xf numFmtId="0" fontId="16" fillId="4" borderId="1" xfId="1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</cellXfs>
  <cellStyles count="2">
    <cellStyle name="Normal" xfId="0" builtinId="0"/>
    <cellStyle name="Normal_TABLE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showGridLines="0" tabSelected="1" zoomScale="115" workbookViewId="0">
      <selection activeCell="F7" sqref="F7"/>
    </sheetView>
  </sheetViews>
  <sheetFormatPr defaultRowHeight="12"/>
  <cols>
    <col min="1" max="1" width="53.42578125" style="7" customWidth="1"/>
    <col min="2" max="2" width="13.140625" style="7" bestFit="1" customWidth="1"/>
    <col min="3" max="3" width="10.28515625" style="7" bestFit="1" customWidth="1"/>
    <col min="4" max="4" width="14.5703125" style="7" bestFit="1" customWidth="1"/>
    <col min="5" max="5" width="10" style="7" bestFit="1" customWidth="1"/>
    <col min="6" max="6" width="9.85546875" style="7" bestFit="1" customWidth="1"/>
    <col min="7" max="7" width="7.85546875" style="7" bestFit="1" customWidth="1"/>
    <col min="8" max="256" width="9.140625" style="7"/>
    <col min="257" max="257" width="44.42578125" style="7" customWidth="1"/>
    <col min="258" max="258" width="13.140625" style="7" bestFit="1" customWidth="1"/>
    <col min="259" max="259" width="10.28515625" style="7" bestFit="1" customWidth="1"/>
    <col min="260" max="260" width="14.5703125" style="7" bestFit="1" customWidth="1"/>
    <col min="261" max="261" width="10" style="7" bestFit="1" customWidth="1"/>
    <col min="262" max="262" width="9.85546875" style="7" bestFit="1" customWidth="1"/>
    <col min="263" max="263" width="7.85546875" style="7" bestFit="1" customWidth="1"/>
    <col min="264" max="512" width="9.140625" style="7"/>
    <col min="513" max="513" width="44.42578125" style="7" customWidth="1"/>
    <col min="514" max="514" width="13.140625" style="7" bestFit="1" customWidth="1"/>
    <col min="515" max="515" width="10.28515625" style="7" bestFit="1" customWidth="1"/>
    <col min="516" max="516" width="14.5703125" style="7" bestFit="1" customWidth="1"/>
    <col min="517" max="517" width="10" style="7" bestFit="1" customWidth="1"/>
    <col min="518" max="518" width="9.85546875" style="7" bestFit="1" customWidth="1"/>
    <col min="519" max="519" width="7.85546875" style="7" bestFit="1" customWidth="1"/>
    <col min="520" max="768" width="9.140625" style="7"/>
    <col min="769" max="769" width="44.42578125" style="7" customWidth="1"/>
    <col min="770" max="770" width="13.140625" style="7" bestFit="1" customWidth="1"/>
    <col min="771" max="771" width="10.28515625" style="7" bestFit="1" customWidth="1"/>
    <col min="772" max="772" width="14.5703125" style="7" bestFit="1" customWidth="1"/>
    <col min="773" max="773" width="10" style="7" bestFit="1" customWidth="1"/>
    <col min="774" max="774" width="9.85546875" style="7" bestFit="1" customWidth="1"/>
    <col min="775" max="775" width="7.85546875" style="7" bestFit="1" customWidth="1"/>
    <col min="776" max="1024" width="9.140625" style="7"/>
    <col min="1025" max="1025" width="44.42578125" style="7" customWidth="1"/>
    <col min="1026" max="1026" width="13.140625" style="7" bestFit="1" customWidth="1"/>
    <col min="1027" max="1027" width="10.28515625" style="7" bestFit="1" customWidth="1"/>
    <col min="1028" max="1028" width="14.5703125" style="7" bestFit="1" customWidth="1"/>
    <col min="1029" max="1029" width="10" style="7" bestFit="1" customWidth="1"/>
    <col min="1030" max="1030" width="9.85546875" style="7" bestFit="1" customWidth="1"/>
    <col min="1031" max="1031" width="7.85546875" style="7" bestFit="1" customWidth="1"/>
    <col min="1032" max="1280" width="9.140625" style="7"/>
    <col min="1281" max="1281" width="44.42578125" style="7" customWidth="1"/>
    <col min="1282" max="1282" width="13.140625" style="7" bestFit="1" customWidth="1"/>
    <col min="1283" max="1283" width="10.28515625" style="7" bestFit="1" customWidth="1"/>
    <col min="1284" max="1284" width="14.5703125" style="7" bestFit="1" customWidth="1"/>
    <col min="1285" max="1285" width="10" style="7" bestFit="1" customWidth="1"/>
    <col min="1286" max="1286" width="9.85546875" style="7" bestFit="1" customWidth="1"/>
    <col min="1287" max="1287" width="7.85546875" style="7" bestFit="1" customWidth="1"/>
    <col min="1288" max="1536" width="9.140625" style="7"/>
    <col min="1537" max="1537" width="44.42578125" style="7" customWidth="1"/>
    <col min="1538" max="1538" width="13.140625" style="7" bestFit="1" customWidth="1"/>
    <col min="1539" max="1539" width="10.28515625" style="7" bestFit="1" customWidth="1"/>
    <col min="1540" max="1540" width="14.5703125" style="7" bestFit="1" customWidth="1"/>
    <col min="1541" max="1541" width="10" style="7" bestFit="1" customWidth="1"/>
    <col min="1542" max="1542" width="9.85546875" style="7" bestFit="1" customWidth="1"/>
    <col min="1543" max="1543" width="7.85546875" style="7" bestFit="1" customWidth="1"/>
    <col min="1544" max="1792" width="9.140625" style="7"/>
    <col min="1793" max="1793" width="44.42578125" style="7" customWidth="1"/>
    <col min="1794" max="1794" width="13.140625" style="7" bestFit="1" customWidth="1"/>
    <col min="1795" max="1795" width="10.28515625" style="7" bestFit="1" customWidth="1"/>
    <col min="1796" max="1796" width="14.5703125" style="7" bestFit="1" customWidth="1"/>
    <col min="1797" max="1797" width="10" style="7" bestFit="1" customWidth="1"/>
    <col min="1798" max="1798" width="9.85546875" style="7" bestFit="1" customWidth="1"/>
    <col min="1799" max="1799" width="7.85546875" style="7" bestFit="1" customWidth="1"/>
    <col min="1800" max="2048" width="9.140625" style="7"/>
    <col min="2049" max="2049" width="44.42578125" style="7" customWidth="1"/>
    <col min="2050" max="2050" width="13.140625" style="7" bestFit="1" customWidth="1"/>
    <col min="2051" max="2051" width="10.28515625" style="7" bestFit="1" customWidth="1"/>
    <col min="2052" max="2052" width="14.5703125" style="7" bestFit="1" customWidth="1"/>
    <col min="2053" max="2053" width="10" style="7" bestFit="1" customWidth="1"/>
    <col min="2054" max="2054" width="9.85546875" style="7" bestFit="1" customWidth="1"/>
    <col min="2055" max="2055" width="7.85546875" style="7" bestFit="1" customWidth="1"/>
    <col min="2056" max="2304" width="9.140625" style="7"/>
    <col min="2305" max="2305" width="44.42578125" style="7" customWidth="1"/>
    <col min="2306" max="2306" width="13.140625" style="7" bestFit="1" customWidth="1"/>
    <col min="2307" max="2307" width="10.28515625" style="7" bestFit="1" customWidth="1"/>
    <col min="2308" max="2308" width="14.5703125" style="7" bestFit="1" customWidth="1"/>
    <col min="2309" max="2309" width="10" style="7" bestFit="1" customWidth="1"/>
    <col min="2310" max="2310" width="9.85546875" style="7" bestFit="1" customWidth="1"/>
    <col min="2311" max="2311" width="7.85546875" style="7" bestFit="1" customWidth="1"/>
    <col min="2312" max="2560" width="9.140625" style="7"/>
    <col min="2561" max="2561" width="44.42578125" style="7" customWidth="1"/>
    <col min="2562" max="2562" width="13.140625" style="7" bestFit="1" customWidth="1"/>
    <col min="2563" max="2563" width="10.28515625" style="7" bestFit="1" customWidth="1"/>
    <col min="2564" max="2564" width="14.5703125" style="7" bestFit="1" customWidth="1"/>
    <col min="2565" max="2565" width="10" style="7" bestFit="1" customWidth="1"/>
    <col min="2566" max="2566" width="9.85546875" style="7" bestFit="1" customWidth="1"/>
    <col min="2567" max="2567" width="7.85546875" style="7" bestFit="1" customWidth="1"/>
    <col min="2568" max="2816" width="9.140625" style="7"/>
    <col min="2817" max="2817" width="44.42578125" style="7" customWidth="1"/>
    <col min="2818" max="2818" width="13.140625" style="7" bestFit="1" customWidth="1"/>
    <col min="2819" max="2819" width="10.28515625" style="7" bestFit="1" customWidth="1"/>
    <col min="2820" max="2820" width="14.5703125" style="7" bestFit="1" customWidth="1"/>
    <col min="2821" max="2821" width="10" style="7" bestFit="1" customWidth="1"/>
    <col min="2822" max="2822" width="9.85546875" style="7" bestFit="1" customWidth="1"/>
    <col min="2823" max="2823" width="7.85546875" style="7" bestFit="1" customWidth="1"/>
    <col min="2824" max="3072" width="9.140625" style="7"/>
    <col min="3073" max="3073" width="44.42578125" style="7" customWidth="1"/>
    <col min="3074" max="3074" width="13.140625" style="7" bestFit="1" customWidth="1"/>
    <col min="3075" max="3075" width="10.28515625" style="7" bestFit="1" customWidth="1"/>
    <col min="3076" max="3076" width="14.5703125" style="7" bestFit="1" customWidth="1"/>
    <col min="3077" max="3077" width="10" style="7" bestFit="1" customWidth="1"/>
    <col min="3078" max="3078" width="9.85546875" style="7" bestFit="1" customWidth="1"/>
    <col min="3079" max="3079" width="7.85546875" style="7" bestFit="1" customWidth="1"/>
    <col min="3080" max="3328" width="9.140625" style="7"/>
    <col min="3329" max="3329" width="44.42578125" style="7" customWidth="1"/>
    <col min="3330" max="3330" width="13.140625" style="7" bestFit="1" customWidth="1"/>
    <col min="3331" max="3331" width="10.28515625" style="7" bestFit="1" customWidth="1"/>
    <col min="3332" max="3332" width="14.5703125" style="7" bestFit="1" customWidth="1"/>
    <col min="3333" max="3333" width="10" style="7" bestFit="1" customWidth="1"/>
    <col min="3334" max="3334" width="9.85546875" style="7" bestFit="1" customWidth="1"/>
    <col min="3335" max="3335" width="7.85546875" style="7" bestFit="1" customWidth="1"/>
    <col min="3336" max="3584" width="9.140625" style="7"/>
    <col min="3585" max="3585" width="44.42578125" style="7" customWidth="1"/>
    <col min="3586" max="3586" width="13.140625" style="7" bestFit="1" customWidth="1"/>
    <col min="3587" max="3587" width="10.28515625" style="7" bestFit="1" customWidth="1"/>
    <col min="3588" max="3588" width="14.5703125" style="7" bestFit="1" customWidth="1"/>
    <col min="3589" max="3589" width="10" style="7" bestFit="1" customWidth="1"/>
    <col min="3590" max="3590" width="9.85546875" style="7" bestFit="1" customWidth="1"/>
    <col min="3591" max="3591" width="7.85546875" style="7" bestFit="1" customWidth="1"/>
    <col min="3592" max="3840" width="9.140625" style="7"/>
    <col min="3841" max="3841" width="44.42578125" style="7" customWidth="1"/>
    <col min="3842" max="3842" width="13.140625" style="7" bestFit="1" customWidth="1"/>
    <col min="3843" max="3843" width="10.28515625" style="7" bestFit="1" customWidth="1"/>
    <col min="3844" max="3844" width="14.5703125" style="7" bestFit="1" customWidth="1"/>
    <col min="3845" max="3845" width="10" style="7" bestFit="1" customWidth="1"/>
    <col min="3846" max="3846" width="9.85546875" style="7" bestFit="1" customWidth="1"/>
    <col min="3847" max="3847" width="7.85546875" style="7" bestFit="1" customWidth="1"/>
    <col min="3848" max="4096" width="9.140625" style="7"/>
    <col min="4097" max="4097" width="44.42578125" style="7" customWidth="1"/>
    <col min="4098" max="4098" width="13.140625" style="7" bestFit="1" customWidth="1"/>
    <col min="4099" max="4099" width="10.28515625" style="7" bestFit="1" customWidth="1"/>
    <col min="4100" max="4100" width="14.5703125" style="7" bestFit="1" customWidth="1"/>
    <col min="4101" max="4101" width="10" style="7" bestFit="1" customWidth="1"/>
    <col min="4102" max="4102" width="9.85546875" style="7" bestFit="1" customWidth="1"/>
    <col min="4103" max="4103" width="7.85546875" style="7" bestFit="1" customWidth="1"/>
    <col min="4104" max="4352" width="9.140625" style="7"/>
    <col min="4353" max="4353" width="44.42578125" style="7" customWidth="1"/>
    <col min="4354" max="4354" width="13.140625" style="7" bestFit="1" customWidth="1"/>
    <col min="4355" max="4355" width="10.28515625" style="7" bestFit="1" customWidth="1"/>
    <col min="4356" max="4356" width="14.5703125" style="7" bestFit="1" customWidth="1"/>
    <col min="4357" max="4357" width="10" style="7" bestFit="1" customWidth="1"/>
    <col min="4358" max="4358" width="9.85546875" style="7" bestFit="1" customWidth="1"/>
    <col min="4359" max="4359" width="7.85546875" style="7" bestFit="1" customWidth="1"/>
    <col min="4360" max="4608" width="9.140625" style="7"/>
    <col min="4609" max="4609" width="44.42578125" style="7" customWidth="1"/>
    <col min="4610" max="4610" width="13.140625" style="7" bestFit="1" customWidth="1"/>
    <col min="4611" max="4611" width="10.28515625" style="7" bestFit="1" customWidth="1"/>
    <col min="4612" max="4612" width="14.5703125" style="7" bestFit="1" customWidth="1"/>
    <col min="4613" max="4613" width="10" style="7" bestFit="1" customWidth="1"/>
    <col min="4614" max="4614" width="9.85546875" style="7" bestFit="1" customWidth="1"/>
    <col min="4615" max="4615" width="7.85546875" style="7" bestFit="1" customWidth="1"/>
    <col min="4616" max="4864" width="9.140625" style="7"/>
    <col min="4865" max="4865" width="44.42578125" style="7" customWidth="1"/>
    <col min="4866" max="4866" width="13.140625" style="7" bestFit="1" customWidth="1"/>
    <col min="4867" max="4867" width="10.28515625" style="7" bestFit="1" customWidth="1"/>
    <col min="4868" max="4868" width="14.5703125" style="7" bestFit="1" customWidth="1"/>
    <col min="4869" max="4869" width="10" style="7" bestFit="1" customWidth="1"/>
    <col min="4870" max="4870" width="9.85546875" style="7" bestFit="1" customWidth="1"/>
    <col min="4871" max="4871" width="7.85546875" style="7" bestFit="1" customWidth="1"/>
    <col min="4872" max="5120" width="9.140625" style="7"/>
    <col min="5121" max="5121" width="44.42578125" style="7" customWidth="1"/>
    <col min="5122" max="5122" width="13.140625" style="7" bestFit="1" customWidth="1"/>
    <col min="5123" max="5123" width="10.28515625" style="7" bestFit="1" customWidth="1"/>
    <col min="5124" max="5124" width="14.5703125" style="7" bestFit="1" customWidth="1"/>
    <col min="5125" max="5125" width="10" style="7" bestFit="1" customWidth="1"/>
    <col min="5126" max="5126" width="9.85546875" style="7" bestFit="1" customWidth="1"/>
    <col min="5127" max="5127" width="7.85546875" style="7" bestFit="1" customWidth="1"/>
    <col min="5128" max="5376" width="9.140625" style="7"/>
    <col min="5377" max="5377" width="44.42578125" style="7" customWidth="1"/>
    <col min="5378" max="5378" width="13.140625" style="7" bestFit="1" customWidth="1"/>
    <col min="5379" max="5379" width="10.28515625" style="7" bestFit="1" customWidth="1"/>
    <col min="5380" max="5380" width="14.5703125" style="7" bestFit="1" customWidth="1"/>
    <col min="5381" max="5381" width="10" style="7" bestFit="1" customWidth="1"/>
    <col min="5382" max="5382" width="9.85546875" style="7" bestFit="1" customWidth="1"/>
    <col min="5383" max="5383" width="7.85546875" style="7" bestFit="1" customWidth="1"/>
    <col min="5384" max="5632" width="9.140625" style="7"/>
    <col min="5633" max="5633" width="44.42578125" style="7" customWidth="1"/>
    <col min="5634" max="5634" width="13.140625" style="7" bestFit="1" customWidth="1"/>
    <col min="5635" max="5635" width="10.28515625" style="7" bestFit="1" customWidth="1"/>
    <col min="5636" max="5636" width="14.5703125" style="7" bestFit="1" customWidth="1"/>
    <col min="5637" max="5637" width="10" style="7" bestFit="1" customWidth="1"/>
    <col min="5638" max="5638" width="9.85546875" style="7" bestFit="1" customWidth="1"/>
    <col min="5639" max="5639" width="7.85546875" style="7" bestFit="1" customWidth="1"/>
    <col min="5640" max="5888" width="9.140625" style="7"/>
    <col min="5889" max="5889" width="44.42578125" style="7" customWidth="1"/>
    <col min="5890" max="5890" width="13.140625" style="7" bestFit="1" customWidth="1"/>
    <col min="5891" max="5891" width="10.28515625" style="7" bestFit="1" customWidth="1"/>
    <col min="5892" max="5892" width="14.5703125" style="7" bestFit="1" customWidth="1"/>
    <col min="5893" max="5893" width="10" style="7" bestFit="1" customWidth="1"/>
    <col min="5894" max="5894" width="9.85546875" style="7" bestFit="1" customWidth="1"/>
    <col min="5895" max="5895" width="7.85546875" style="7" bestFit="1" customWidth="1"/>
    <col min="5896" max="6144" width="9.140625" style="7"/>
    <col min="6145" max="6145" width="44.42578125" style="7" customWidth="1"/>
    <col min="6146" max="6146" width="13.140625" style="7" bestFit="1" customWidth="1"/>
    <col min="6147" max="6147" width="10.28515625" style="7" bestFit="1" customWidth="1"/>
    <col min="6148" max="6148" width="14.5703125" style="7" bestFit="1" customWidth="1"/>
    <col min="6149" max="6149" width="10" style="7" bestFit="1" customWidth="1"/>
    <col min="6150" max="6150" width="9.85546875" style="7" bestFit="1" customWidth="1"/>
    <col min="6151" max="6151" width="7.85546875" style="7" bestFit="1" customWidth="1"/>
    <col min="6152" max="6400" width="9.140625" style="7"/>
    <col min="6401" max="6401" width="44.42578125" style="7" customWidth="1"/>
    <col min="6402" max="6402" width="13.140625" style="7" bestFit="1" customWidth="1"/>
    <col min="6403" max="6403" width="10.28515625" style="7" bestFit="1" customWidth="1"/>
    <col min="6404" max="6404" width="14.5703125" style="7" bestFit="1" customWidth="1"/>
    <col min="6405" max="6405" width="10" style="7" bestFit="1" customWidth="1"/>
    <col min="6406" max="6406" width="9.85546875" style="7" bestFit="1" customWidth="1"/>
    <col min="6407" max="6407" width="7.85546875" style="7" bestFit="1" customWidth="1"/>
    <col min="6408" max="6656" width="9.140625" style="7"/>
    <col min="6657" max="6657" width="44.42578125" style="7" customWidth="1"/>
    <col min="6658" max="6658" width="13.140625" style="7" bestFit="1" customWidth="1"/>
    <col min="6659" max="6659" width="10.28515625" style="7" bestFit="1" customWidth="1"/>
    <col min="6660" max="6660" width="14.5703125" style="7" bestFit="1" customWidth="1"/>
    <col min="6661" max="6661" width="10" style="7" bestFit="1" customWidth="1"/>
    <col min="6662" max="6662" width="9.85546875" style="7" bestFit="1" customWidth="1"/>
    <col min="6663" max="6663" width="7.85546875" style="7" bestFit="1" customWidth="1"/>
    <col min="6664" max="6912" width="9.140625" style="7"/>
    <col min="6913" max="6913" width="44.42578125" style="7" customWidth="1"/>
    <col min="6914" max="6914" width="13.140625" style="7" bestFit="1" customWidth="1"/>
    <col min="6915" max="6915" width="10.28515625" style="7" bestFit="1" customWidth="1"/>
    <col min="6916" max="6916" width="14.5703125" style="7" bestFit="1" customWidth="1"/>
    <col min="6917" max="6917" width="10" style="7" bestFit="1" customWidth="1"/>
    <col min="6918" max="6918" width="9.85546875" style="7" bestFit="1" customWidth="1"/>
    <col min="6919" max="6919" width="7.85546875" style="7" bestFit="1" customWidth="1"/>
    <col min="6920" max="7168" width="9.140625" style="7"/>
    <col min="7169" max="7169" width="44.42578125" style="7" customWidth="1"/>
    <col min="7170" max="7170" width="13.140625" style="7" bestFit="1" customWidth="1"/>
    <col min="7171" max="7171" width="10.28515625" style="7" bestFit="1" customWidth="1"/>
    <col min="7172" max="7172" width="14.5703125" style="7" bestFit="1" customWidth="1"/>
    <col min="7173" max="7173" width="10" style="7" bestFit="1" customWidth="1"/>
    <col min="7174" max="7174" width="9.85546875" style="7" bestFit="1" customWidth="1"/>
    <col min="7175" max="7175" width="7.85546875" style="7" bestFit="1" customWidth="1"/>
    <col min="7176" max="7424" width="9.140625" style="7"/>
    <col min="7425" max="7425" width="44.42578125" style="7" customWidth="1"/>
    <col min="7426" max="7426" width="13.140625" style="7" bestFit="1" customWidth="1"/>
    <col min="7427" max="7427" width="10.28515625" style="7" bestFit="1" customWidth="1"/>
    <col min="7428" max="7428" width="14.5703125" style="7" bestFit="1" customWidth="1"/>
    <col min="7429" max="7429" width="10" style="7" bestFit="1" customWidth="1"/>
    <col min="7430" max="7430" width="9.85546875" style="7" bestFit="1" customWidth="1"/>
    <col min="7431" max="7431" width="7.85546875" style="7" bestFit="1" customWidth="1"/>
    <col min="7432" max="7680" width="9.140625" style="7"/>
    <col min="7681" max="7681" width="44.42578125" style="7" customWidth="1"/>
    <col min="7682" max="7682" width="13.140625" style="7" bestFit="1" customWidth="1"/>
    <col min="7683" max="7683" width="10.28515625" style="7" bestFit="1" customWidth="1"/>
    <col min="7684" max="7684" width="14.5703125" style="7" bestFit="1" customWidth="1"/>
    <col min="7685" max="7685" width="10" style="7" bestFit="1" customWidth="1"/>
    <col min="7686" max="7686" width="9.85546875" style="7" bestFit="1" customWidth="1"/>
    <col min="7687" max="7687" width="7.85546875" style="7" bestFit="1" customWidth="1"/>
    <col min="7688" max="7936" width="9.140625" style="7"/>
    <col min="7937" max="7937" width="44.42578125" style="7" customWidth="1"/>
    <col min="7938" max="7938" width="13.140625" style="7" bestFit="1" customWidth="1"/>
    <col min="7939" max="7939" width="10.28515625" style="7" bestFit="1" customWidth="1"/>
    <col min="7940" max="7940" width="14.5703125" style="7" bestFit="1" customWidth="1"/>
    <col min="7941" max="7941" width="10" style="7" bestFit="1" customWidth="1"/>
    <col min="7942" max="7942" width="9.85546875" style="7" bestFit="1" customWidth="1"/>
    <col min="7943" max="7943" width="7.85546875" style="7" bestFit="1" customWidth="1"/>
    <col min="7944" max="8192" width="9.140625" style="7"/>
    <col min="8193" max="8193" width="44.42578125" style="7" customWidth="1"/>
    <col min="8194" max="8194" width="13.140625" style="7" bestFit="1" customWidth="1"/>
    <col min="8195" max="8195" width="10.28515625" style="7" bestFit="1" customWidth="1"/>
    <col min="8196" max="8196" width="14.5703125" style="7" bestFit="1" customWidth="1"/>
    <col min="8197" max="8197" width="10" style="7" bestFit="1" customWidth="1"/>
    <col min="8198" max="8198" width="9.85546875" style="7" bestFit="1" customWidth="1"/>
    <col min="8199" max="8199" width="7.85546875" style="7" bestFit="1" customWidth="1"/>
    <col min="8200" max="8448" width="9.140625" style="7"/>
    <col min="8449" max="8449" width="44.42578125" style="7" customWidth="1"/>
    <col min="8450" max="8450" width="13.140625" style="7" bestFit="1" customWidth="1"/>
    <col min="8451" max="8451" width="10.28515625" style="7" bestFit="1" customWidth="1"/>
    <col min="8452" max="8452" width="14.5703125" style="7" bestFit="1" customWidth="1"/>
    <col min="8453" max="8453" width="10" style="7" bestFit="1" customWidth="1"/>
    <col min="8454" max="8454" width="9.85546875" style="7" bestFit="1" customWidth="1"/>
    <col min="8455" max="8455" width="7.85546875" style="7" bestFit="1" customWidth="1"/>
    <col min="8456" max="8704" width="9.140625" style="7"/>
    <col min="8705" max="8705" width="44.42578125" style="7" customWidth="1"/>
    <col min="8706" max="8706" width="13.140625" style="7" bestFit="1" customWidth="1"/>
    <col min="8707" max="8707" width="10.28515625" style="7" bestFit="1" customWidth="1"/>
    <col min="8708" max="8708" width="14.5703125" style="7" bestFit="1" customWidth="1"/>
    <col min="8709" max="8709" width="10" style="7" bestFit="1" customWidth="1"/>
    <col min="8710" max="8710" width="9.85546875" style="7" bestFit="1" customWidth="1"/>
    <col min="8711" max="8711" width="7.85546875" style="7" bestFit="1" customWidth="1"/>
    <col min="8712" max="8960" width="9.140625" style="7"/>
    <col min="8961" max="8961" width="44.42578125" style="7" customWidth="1"/>
    <col min="8962" max="8962" width="13.140625" style="7" bestFit="1" customWidth="1"/>
    <col min="8963" max="8963" width="10.28515625" style="7" bestFit="1" customWidth="1"/>
    <col min="8964" max="8964" width="14.5703125" style="7" bestFit="1" customWidth="1"/>
    <col min="8965" max="8965" width="10" style="7" bestFit="1" customWidth="1"/>
    <col min="8966" max="8966" width="9.85546875" style="7" bestFit="1" customWidth="1"/>
    <col min="8967" max="8967" width="7.85546875" style="7" bestFit="1" customWidth="1"/>
    <col min="8968" max="9216" width="9.140625" style="7"/>
    <col min="9217" max="9217" width="44.42578125" style="7" customWidth="1"/>
    <col min="9218" max="9218" width="13.140625" style="7" bestFit="1" customWidth="1"/>
    <col min="9219" max="9219" width="10.28515625" style="7" bestFit="1" customWidth="1"/>
    <col min="9220" max="9220" width="14.5703125" style="7" bestFit="1" customWidth="1"/>
    <col min="9221" max="9221" width="10" style="7" bestFit="1" customWidth="1"/>
    <col min="9222" max="9222" width="9.85546875" style="7" bestFit="1" customWidth="1"/>
    <col min="9223" max="9223" width="7.85546875" style="7" bestFit="1" customWidth="1"/>
    <col min="9224" max="9472" width="9.140625" style="7"/>
    <col min="9473" max="9473" width="44.42578125" style="7" customWidth="1"/>
    <col min="9474" max="9474" width="13.140625" style="7" bestFit="1" customWidth="1"/>
    <col min="9475" max="9475" width="10.28515625" style="7" bestFit="1" customWidth="1"/>
    <col min="9476" max="9476" width="14.5703125" style="7" bestFit="1" customWidth="1"/>
    <col min="9477" max="9477" width="10" style="7" bestFit="1" customWidth="1"/>
    <col min="9478" max="9478" width="9.85546875" style="7" bestFit="1" customWidth="1"/>
    <col min="9479" max="9479" width="7.85546875" style="7" bestFit="1" customWidth="1"/>
    <col min="9480" max="9728" width="9.140625" style="7"/>
    <col min="9729" max="9729" width="44.42578125" style="7" customWidth="1"/>
    <col min="9730" max="9730" width="13.140625" style="7" bestFit="1" customWidth="1"/>
    <col min="9731" max="9731" width="10.28515625" style="7" bestFit="1" customWidth="1"/>
    <col min="9732" max="9732" width="14.5703125" style="7" bestFit="1" customWidth="1"/>
    <col min="9733" max="9733" width="10" style="7" bestFit="1" customWidth="1"/>
    <col min="9734" max="9734" width="9.85546875" style="7" bestFit="1" customWidth="1"/>
    <col min="9735" max="9735" width="7.85546875" style="7" bestFit="1" customWidth="1"/>
    <col min="9736" max="9984" width="9.140625" style="7"/>
    <col min="9985" max="9985" width="44.42578125" style="7" customWidth="1"/>
    <col min="9986" max="9986" width="13.140625" style="7" bestFit="1" customWidth="1"/>
    <col min="9987" max="9987" width="10.28515625" style="7" bestFit="1" customWidth="1"/>
    <col min="9988" max="9988" width="14.5703125" style="7" bestFit="1" customWidth="1"/>
    <col min="9989" max="9989" width="10" style="7" bestFit="1" customWidth="1"/>
    <col min="9990" max="9990" width="9.85546875" style="7" bestFit="1" customWidth="1"/>
    <col min="9991" max="9991" width="7.85546875" style="7" bestFit="1" customWidth="1"/>
    <col min="9992" max="10240" width="9.140625" style="7"/>
    <col min="10241" max="10241" width="44.42578125" style="7" customWidth="1"/>
    <col min="10242" max="10242" width="13.140625" style="7" bestFit="1" customWidth="1"/>
    <col min="10243" max="10243" width="10.28515625" style="7" bestFit="1" customWidth="1"/>
    <col min="10244" max="10244" width="14.5703125" style="7" bestFit="1" customWidth="1"/>
    <col min="10245" max="10245" width="10" style="7" bestFit="1" customWidth="1"/>
    <col min="10246" max="10246" width="9.85546875" style="7" bestFit="1" customWidth="1"/>
    <col min="10247" max="10247" width="7.85546875" style="7" bestFit="1" customWidth="1"/>
    <col min="10248" max="10496" width="9.140625" style="7"/>
    <col min="10497" max="10497" width="44.42578125" style="7" customWidth="1"/>
    <col min="10498" max="10498" width="13.140625" style="7" bestFit="1" customWidth="1"/>
    <col min="10499" max="10499" width="10.28515625" style="7" bestFit="1" customWidth="1"/>
    <col min="10500" max="10500" width="14.5703125" style="7" bestFit="1" customWidth="1"/>
    <col min="10501" max="10501" width="10" style="7" bestFit="1" customWidth="1"/>
    <col min="10502" max="10502" width="9.85546875" style="7" bestFit="1" customWidth="1"/>
    <col min="10503" max="10503" width="7.85546875" style="7" bestFit="1" customWidth="1"/>
    <col min="10504" max="10752" width="9.140625" style="7"/>
    <col min="10753" max="10753" width="44.42578125" style="7" customWidth="1"/>
    <col min="10754" max="10754" width="13.140625" style="7" bestFit="1" customWidth="1"/>
    <col min="10755" max="10755" width="10.28515625" style="7" bestFit="1" customWidth="1"/>
    <col min="10756" max="10756" width="14.5703125" style="7" bestFit="1" customWidth="1"/>
    <col min="10757" max="10757" width="10" style="7" bestFit="1" customWidth="1"/>
    <col min="10758" max="10758" width="9.85546875" style="7" bestFit="1" customWidth="1"/>
    <col min="10759" max="10759" width="7.85546875" style="7" bestFit="1" customWidth="1"/>
    <col min="10760" max="11008" width="9.140625" style="7"/>
    <col min="11009" max="11009" width="44.42578125" style="7" customWidth="1"/>
    <col min="11010" max="11010" width="13.140625" style="7" bestFit="1" customWidth="1"/>
    <col min="11011" max="11011" width="10.28515625" style="7" bestFit="1" customWidth="1"/>
    <col min="11012" max="11012" width="14.5703125" style="7" bestFit="1" customWidth="1"/>
    <col min="11013" max="11013" width="10" style="7" bestFit="1" customWidth="1"/>
    <col min="11014" max="11014" width="9.85546875" style="7" bestFit="1" customWidth="1"/>
    <col min="11015" max="11015" width="7.85546875" style="7" bestFit="1" customWidth="1"/>
    <col min="11016" max="11264" width="9.140625" style="7"/>
    <col min="11265" max="11265" width="44.42578125" style="7" customWidth="1"/>
    <col min="11266" max="11266" width="13.140625" style="7" bestFit="1" customWidth="1"/>
    <col min="11267" max="11267" width="10.28515625" style="7" bestFit="1" customWidth="1"/>
    <col min="11268" max="11268" width="14.5703125" style="7" bestFit="1" customWidth="1"/>
    <col min="11269" max="11269" width="10" style="7" bestFit="1" customWidth="1"/>
    <col min="11270" max="11270" width="9.85546875" style="7" bestFit="1" customWidth="1"/>
    <col min="11271" max="11271" width="7.85546875" style="7" bestFit="1" customWidth="1"/>
    <col min="11272" max="11520" width="9.140625" style="7"/>
    <col min="11521" max="11521" width="44.42578125" style="7" customWidth="1"/>
    <col min="11522" max="11522" width="13.140625" style="7" bestFit="1" customWidth="1"/>
    <col min="11523" max="11523" width="10.28515625" style="7" bestFit="1" customWidth="1"/>
    <col min="11524" max="11524" width="14.5703125" style="7" bestFit="1" customWidth="1"/>
    <col min="11525" max="11525" width="10" style="7" bestFit="1" customWidth="1"/>
    <col min="11526" max="11526" width="9.85546875" style="7" bestFit="1" customWidth="1"/>
    <col min="11527" max="11527" width="7.85546875" style="7" bestFit="1" customWidth="1"/>
    <col min="11528" max="11776" width="9.140625" style="7"/>
    <col min="11777" max="11777" width="44.42578125" style="7" customWidth="1"/>
    <col min="11778" max="11778" width="13.140625" style="7" bestFit="1" customWidth="1"/>
    <col min="11779" max="11779" width="10.28515625" style="7" bestFit="1" customWidth="1"/>
    <col min="11780" max="11780" width="14.5703125" style="7" bestFit="1" customWidth="1"/>
    <col min="11781" max="11781" width="10" style="7" bestFit="1" customWidth="1"/>
    <col min="11782" max="11782" width="9.85546875" style="7" bestFit="1" customWidth="1"/>
    <col min="11783" max="11783" width="7.85546875" style="7" bestFit="1" customWidth="1"/>
    <col min="11784" max="12032" width="9.140625" style="7"/>
    <col min="12033" max="12033" width="44.42578125" style="7" customWidth="1"/>
    <col min="12034" max="12034" width="13.140625" style="7" bestFit="1" customWidth="1"/>
    <col min="12035" max="12035" width="10.28515625" style="7" bestFit="1" customWidth="1"/>
    <col min="12036" max="12036" width="14.5703125" style="7" bestFit="1" customWidth="1"/>
    <col min="12037" max="12037" width="10" style="7" bestFit="1" customWidth="1"/>
    <col min="12038" max="12038" width="9.85546875" style="7" bestFit="1" customWidth="1"/>
    <col min="12039" max="12039" width="7.85546875" style="7" bestFit="1" customWidth="1"/>
    <col min="12040" max="12288" width="9.140625" style="7"/>
    <col min="12289" max="12289" width="44.42578125" style="7" customWidth="1"/>
    <col min="12290" max="12290" width="13.140625" style="7" bestFit="1" customWidth="1"/>
    <col min="12291" max="12291" width="10.28515625" style="7" bestFit="1" customWidth="1"/>
    <col min="12292" max="12292" width="14.5703125" style="7" bestFit="1" customWidth="1"/>
    <col min="12293" max="12293" width="10" style="7" bestFit="1" customWidth="1"/>
    <col min="12294" max="12294" width="9.85546875" style="7" bestFit="1" customWidth="1"/>
    <col min="12295" max="12295" width="7.85546875" style="7" bestFit="1" customWidth="1"/>
    <col min="12296" max="12544" width="9.140625" style="7"/>
    <col min="12545" max="12545" width="44.42578125" style="7" customWidth="1"/>
    <col min="12546" max="12546" width="13.140625" style="7" bestFit="1" customWidth="1"/>
    <col min="12547" max="12547" width="10.28515625" style="7" bestFit="1" customWidth="1"/>
    <col min="12548" max="12548" width="14.5703125" style="7" bestFit="1" customWidth="1"/>
    <col min="12549" max="12549" width="10" style="7" bestFit="1" customWidth="1"/>
    <col min="12550" max="12550" width="9.85546875" style="7" bestFit="1" customWidth="1"/>
    <col min="12551" max="12551" width="7.85546875" style="7" bestFit="1" customWidth="1"/>
    <col min="12552" max="12800" width="9.140625" style="7"/>
    <col min="12801" max="12801" width="44.42578125" style="7" customWidth="1"/>
    <col min="12802" max="12802" width="13.140625" style="7" bestFit="1" customWidth="1"/>
    <col min="12803" max="12803" width="10.28515625" style="7" bestFit="1" customWidth="1"/>
    <col min="12804" max="12804" width="14.5703125" style="7" bestFit="1" customWidth="1"/>
    <col min="12805" max="12805" width="10" style="7" bestFit="1" customWidth="1"/>
    <col min="12806" max="12806" width="9.85546875" style="7" bestFit="1" customWidth="1"/>
    <col min="12807" max="12807" width="7.85546875" style="7" bestFit="1" customWidth="1"/>
    <col min="12808" max="13056" width="9.140625" style="7"/>
    <col min="13057" max="13057" width="44.42578125" style="7" customWidth="1"/>
    <col min="13058" max="13058" width="13.140625" style="7" bestFit="1" customWidth="1"/>
    <col min="13059" max="13059" width="10.28515625" style="7" bestFit="1" customWidth="1"/>
    <col min="13060" max="13060" width="14.5703125" style="7" bestFit="1" customWidth="1"/>
    <col min="13061" max="13061" width="10" style="7" bestFit="1" customWidth="1"/>
    <col min="13062" max="13062" width="9.85546875" style="7" bestFit="1" customWidth="1"/>
    <col min="13063" max="13063" width="7.85546875" style="7" bestFit="1" customWidth="1"/>
    <col min="13064" max="13312" width="9.140625" style="7"/>
    <col min="13313" max="13313" width="44.42578125" style="7" customWidth="1"/>
    <col min="13314" max="13314" width="13.140625" style="7" bestFit="1" customWidth="1"/>
    <col min="13315" max="13315" width="10.28515625" style="7" bestFit="1" customWidth="1"/>
    <col min="13316" max="13316" width="14.5703125" style="7" bestFit="1" customWidth="1"/>
    <col min="13317" max="13317" width="10" style="7" bestFit="1" customWidth="1"/>
    <col min="13318" max="13318" width="9.85546875" style="7" bestFit="1" customWidth="1"/>
    <col min="13319" max="13319" width="7.85546875" style="7" bestFit="1" customWidth="1"/>
    <col min="13320" max="13568" width="9.140625" style="7"/>
    <col min="13569" max="13569" width="44.42578125" style="7" customWidth="1"/>
    <col min="13570" max="13570" width="13.140625" style="7" bestFit="1" customWidth="1"/>
    <col min="13571" max="13571" width="10.28515625" style="7" bestFit="1" customWidth="1"/>
    <col min="13572" max="13572" width="14.5703125" style="7" bestFit="1" customWidth="1"/>
    <col min="13573" max="13573" width="10" style="7" bestFit="1" customWidth="1"/>
    <col min="13574" max="13574" width="9.85546875" style="7" bestFit="1" customWidth="1"/>
    <col min="13575" max="13575" width="7.85546875" style="7" bestFit="1" customWidth="1"/>
    <col min="13576" max="13824" width="9.140625" style="7"/>
    <col min="13825" max="13825" width="44.42578125" style="7" customWidth="1"/>
    <col min="13826" max="13826" width="13.140625" style="7" bestFit="1" customWidth="1"/>
    <col min="13827" max="13827" width="10.28515625" style="7" bestFit="1" customWidth="1"/>
    <col min="13828" max="13828" width="14.5703125" style="7" bestFit="1" customWidth="1"/>
    <col min="13829" max="13829" width="10" style="7" bestFit="1" customWidth="1"/>
    <col min="13830" max="13830" width="9.85546875" style="7" bestFit="1" customWidth="1"/>
    <col min="13831" max="13831" width="7.85546875" style="7" bestFit="1" customWidth="1"/>
    <col min="13832" max="14080" width="9.140625" style="7"/>
    <col min="14081" max="14081" width="44.42578125" style="7" customWidth="1"/>
    <col min="14082" max="14082" width="13.140625" style="7" bestFit="1" customWidth="1"/>
    <col min="14083" max="14083" width="10.28515625" style="7" bestFit="1" customWidth="1"/>
    <col min="14084" max="14084" width="14.5703125" style="7" bestFit="1" customWidth="1"/>
    <col min="14085" max="14085" width="10" style="7" bestFit="1" customWidth="1"/>
    <col min="14086" max="14086" width="9.85546875" style="7" bestFit="1" customWidth="1"/>
    <col min="14087" max="14087" width="7.85546875" style="7" bestFit="1" customWidth="1"/>
    <col min="14088" max="14336" width="9.140625" style="7"/>
    <col min="14337" max="14337" width="44.42578125" style="7" customWidth="1"/>
    <col min="14338" max="14338" width="13.140625" style="7" bestFit="1" customWidth="1"/>
    <col min="14339" max="14339" width="10.28515625" style="7" bestFit="1" customWidth="1"/>
    <col min="14340" max="14340" width="14.5703125" style="7" bestFit="1" customWidth="1"/>
    <col min="14341" max="14341" width="10" style="7" bestFit="1" customWidth="1"/>
    <col min="14342" max="14342" width="9.85546875" style="7" bestFit="1" customWidth="1"/>
    <col min="14343" max="14343" width="7.85546875" style="7" bestFit="1" customWidth="1"/>
    <col min="14344" max="14592" width="9.140625" style="7"/>
    <col min="14593" max="14593" width="44.42578125" style="7" customWidth="1"/>
    <col min="14594" max="14594" width="13.140625" style="7" bestFit="1" customWidth="1"/>
    <col min="14595" max="14595" width="10.28515625" style="7" bestFit="1" customWidth="1"/>
    <col min="14596" max="14596" width="14.5703125" style="7" bestFit="1" customWidth="1"/>
    <col min="14597" max="14597" width="10" style="7" bestFit="1" customWidth="1"/>
    <col min="14598" max="14598" width="9.85546875" style="7" bestFit="1" customWidth="1"/>
    <col min="14599" max="14599" width="7.85546875" style="7" bestFit="1" customWidth="1"/>
    <col min="14600" max="14848" width="9.140625" style="7"/>
    <col min="14849" max="14849" width="44.42578125" style="7" customWidth="1"/>
    <col min="14850" max="14850" width="13.140625" style="7" bestFit="1" customWidth="1"/>
    <col min="14851" max="14851" width="10.28515625" style="7" bestFit="1" customWidth="1"/>
    <col min="14852" max="14852" width="14.5703125" style="7" bestFit="1" customWidth="1"/>
    <col min="14853" max="14853" width="10" style="7" bestFit="1" customWidth="1"/>
    <col min="14854" max="14854" width="9.85546875" style="7" bestFit="1" customWidth="1"/>
    <col min="14855" max="14855" width="7.85546875" style="7" bestFit="1" customWidth="1"/>
    <col min="14856" max="15104" width="9.140625" style="7"/>
    <col min="15105" max="15105" width="44.42578125" style="7" customWidth="1"/>
    <col min="15106" max="15106" width="13.140625" style="7" bestFit="1" customWidth="1"/>
    <col min="15107" max="15107" width="10.28515625" style="7" bestFit="1" customWidth="1"/>
    <col min="15108" max="15108" width="14.5703125" style="7" bestFit="1" customWidth="1"/>
    <col min="15109" max="15109" width="10" style="7" bestFit="1" customWidth="1"/>
    <col min="15110" max="15110" width="9.85546875" style="7" bestFit="1" customWidth="1"/>
    <col min="15111" max="15111" width="7.85546875" style="7" bestFit="1" customWidth="1"/>
    <col min="15112" max="15360" width="9.140625" style="7"/>
    <col min="15361" max="15361" width="44.42578125" style="7" customWidth="1"/>
    <col min="15362" max="15362" width="13.140625" style="7" bestFit="1" customWidth="1"/>
    <col min="15363" max="15363" width="10.28515625" style="7" bestFit="1" customWidth="1"/>
    <col min="15364" max="15364" width="14.5703125" style="7" bestFit="1" customWidth="1"/>
    <col min="15365" max="15365" width="10" style="7" bestFit="1" customWidth="1"/>
    <col min="15366" max="15366" width="9.85546875" style="7" bestFit="1" customWidth="1"/>
    <col min="15367" max="15367" width="7.85546875" style="7" bestFit="1" customWidth="1"/>
    <col min="15368" max="15616" width="9.140625" style="7"/>
    <col min="15617" max="15617" width="44.42578125" style="7" customWidth="1"/>
    <col min="15618" max="15618" width="13.140625" style="7" bestFit="1" customWidth="1"/>
    <col min="15619" max="15619" width="10.28515625" style="7" bestFit="1" customWidth="1"/>
    <col min="15620" max="15620" width="14.5703125" style="7" bestFit="1" customWidth="1"/>
    <col min="15621" max="15621" width="10" style="7" bestFit="1" customWidth="1"/>
    <col min="15622" max="15622" width="9.85546875" style="7" bestFit="1" customWidth="1"/>
    <col min="15623" max="15623" width="7.85546875" style="7" bestFit="1" customWidth="1"/>
    <col min="15624" max="15872" width="9.140625" style="7"/>
    <col min="15873" max="15873" width="44.42578125" style="7" customWidth="1"/>
    <col min="15874" max="15874" width="13.140625" style="7" bestFit="1" customWidth="1"/>
    <col min="15875" max="15875" width="10.28515625" style="7" bestFit="1" customWidth="1"/>
    <col min="15876" max="15876" width="14.5703125" style="7" bestFit="1" customWidth="1"/>
    <col min="15877" max="15877" width="10" style="7" bestFit="1" customWidth="1"/>
    <col min="15878" max="15878" width="9.85546875" style="7" bestFit="1" customWidth="1"/>
    <col min="15879" max="15879" width="7.85546875" style="7" bestFit="1" customWidth="1"/>
    <col min="15880" max="16128" width="9.140625" style="7"/>
    <col min="16129" max="16129" width="44.42578125" style="7" customWidth="1"/>
    <col min="16130" max="16130" width="13.140625" style="7" bestFit="1" customWidth="1"/>
    <col min="16131" max="16131" width="10.28515625" style="7" bestFit="1" customWidth="1"/>
    <col min="16132" max="16132" width="14.5703125" style="7" bestFit="1" customWidth="1"/>
    <col min="16133" max="16133" width="10" style="7" bestFit="1" customWidth="1"/>
    <col min="16134" max="16134" width="9.85546875" style="7" bestFit="1" customWidth="1"/>
    <col min="16135" max="16135" width="7.85546875" style="7" bestFit="1" customWidth="1"/>
    <col min="16136" max="16384" width="9.140625" style="7"/>
  </cols>
  <sheetData>
    <row r="1" spans="1:7" ht="15">
      <c r="A1" s="34" t="s">
        <v>0</v>
      </c>
      <c r="B1" s="34"/>
      <c r="C1" s="34"/>
      <c r="D1" s="34"/>
      <c r="E1" s="34"/>
      <c r="F1" s="34"/>
      <c r="G1" s="34"/>
    </row>
    <row r="2" spans="1:7" ht="15">
      <c r="A2" s="34" t="s">
        <v>151</v>
      </c>
      <c r="B2" s="34"/>
      <c r="C2" s="34"/>
      <c r="D2" s="34"/>
      <c r="E2" s="34"/>
      <c r="F2" s="34"/>
      <c r="G2" s="34"/>
    </row>
    <row r="5" spans="1:7">
      <c r="A5" s="8" t="s">
        <v>152</v>
      </c>
      <c r="B5" s="9" t="s">
        <v>126</v>
      </c>
      <c r="C5" s="9" t="s">
        <v>127</v>
      </c>
      <c r="D5" s="9" t="s">
        <v>128</v>
      </c>
      <c r="E5" s="9" t="s">
        <v>129</v>
      </c>
      <c r="F5" s="9" t="s">
        <v>130</v>
      </c>
      <c r="G5" s="9" t="s">
        <v>131</v>
      </c>
    </row>
    <row r="6" spans="1:7">
      <c r="A6" s="31" t="s">
        <v>153</v>
      </c>
      <c r="B6" s="6">
        <f>SUM(C6:G6)</f>
        <v>1</v>
      </c>
      <c r="C6" s="6">
        <f>+DETAILED!C11</f>
        <v>1</v>
      </c>
      <c r="D6" s="6">
        <v>0</v>
      </c>
      <c r="E6" s="6">
        <v>0</v>
      </c>
      <c r="F6" s="6">
        <v>0</v>
      </c>
      <c r="G6" s="6">
        <v>0</v>
      </c>
    </row>
    <row r="7" spans="1:7">
      <c r="A7" s="10" t="s">
        <v>134</v>
      </c>
      <c r="B7" s="6">
        <f t="shared" ref="B7:B10" si="0">SUM(C7:G7)</f>
        <v>18</v>
      </c>
      <c r="C7" s="6">
        <f>DETAILED!C14</f>
        <v>6</v>
      </c>
      <c r="D7" s="6">
        <f>DETAILED!C50</f>
        <v>1</v>
      </c>
      <c r="E7" s="6">
        <f>DETAILED!C67</f>
        <v>1</v>
      </c>
      <c r="F7" s="6">
        <f>DETAILED!C88</f>
        <v>9</v>
      </c>
      <c r="G7" s="6">
        <f>DETAILED!C135</f>
        <v>1</v>
      </c>
    </row>
    <row r="8" spans="1:7">
      <c r="A8" s="10" t="s">
        <v>180</v>
      </c>
      <c r="B8" s="6">
        <f t="shared" si="0"/>
        <v>24</v>
      </c>
      <c r="C8" s="6">
        <f>DETAILED!C24</f>
        <v>4</v>
      </c>
      <c r="D8" s="6">
        <f>DETAILED!C54</f>
        <v>5</v>
      </c>
      <c r="E8" s="6">
        <f>DETAILED!C71</f>
        <v>2</v>
      </c>
      <c r="F8" s="6">
        <f>DETAILED!C102</f>
        <v>8</v>
      </c>
      <c r="G8" s="6">
        <f>DETAILED!C139</f>
        <v>5</v>
      </c>
    </row>
    <row r="9" spans="1:7">
      <c r="A9" s="10" t="s">
        <v>132</v>
      </c>
      <c r="B9" s="6">
        <f t="shared" si="0"/>
        <v>18</v>
      </c>
      <c r="C9" s="6">
        <f>DETAILED!C33</f>
        <v>3</v>
      </c>
      <c r="D9" s="6"/>
      <c r="E9" s="6">
        <f>DETAILED!C77</f>
        <v>2</v>
      </c>
      <c r="F9" s="6">
        <f>DETAILED!C115</f>
        <v>11</v>
      </c>
      <c r="G9" s="6">
        <f>DETAILED!C150</f>
        <v>2</v>
      </c>
    </row>
    <row r="10" spans="1:7">
      <c r="A10" s="10" t="s">
        <v>133</v>
      </c>
      <c r="B10" s="6">
        <f t="shared" si="0"/>
        <v>15</v>
      </c>
      <c r="C10" s="6">
        <f>DETAILED!C38</f>
        <v>8</v>
      </c>
      <c r="D10" s="6">
        <f>DETAILED!C62</f>
        <v>1</v>
      </c>
      <c r="E10" s="6">
        <f>DETAILED!C81</f>
        <v>2</v>
      </c>
      <c r="F10" s="6">
        <f>DETAILED!C128</f>
        <v>3</v>
      </c>
      <c r="G10" s="6">
        <f>DETAILED!C154</f>
        <v>1</v>
      </c>
    </row>
    <row r="11" spans="1:7">
      <c r="A11" s="33" t="s">
        <v>6</v>
      </c>
      <c r="B11" s="11">
        <f>SUM(B6:B10)</f>
        <v>76</v>
      </c>
      <c r="C11" s="11">
        <f t="shared" ref="C11:G11" si="1">SUM(C6:C10)</f>
        <v>22</v>
      </c>
      <c r="D11" s="11">
        <f t="shared" si="1"/>
        <v>7</v>
      </c>
      <c r="E11" s="11">
        <f t="shared" si="1"/>
        <v>7</v>
      </c>
      <c r="F11" s="11">
        <f t="shared" si="1"/>
        <v>31</v>
      </c>
      <c r="G11" s="11">
        <f t="shared" si="1"/>
        <v>9</v>
      </c>
    </row>
  </sheetData>
  <mergeCells count="2">
    <mergeCell ref="A1:G1"/>
    <mergeCell ref="A2:G2"/>
  </mergeCells>
  <printOptions horizontalCentered="1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04"/>
  <sheetViews>
    <sheetView showGridLines="0" zoomScaleNormal="100" zoomScaleSheetLayoutView="85" workbookViewId="0">
      <pane ySplit="5" topLeftCell="A92" activePane="bottomLeft" state="frozen"/>
      <selection pane="bottomLeft" activeCell="A120" sqref="A120"/>
    </sheetView>
  </sheetViews>
  <sheetFormatPr defaultColWidth="9.140625" defaultRowHeight="12.75"/>
  <cols>
    <col min="1" max="1" width="94.140625" style="1" customWidth="1"/>
    <col min="2" max="2" width="18.42578125" style="4" bestFit="1" customWidth="1"/>
    <col min="3" max="3" width="16.5703125" style="1" customWidth="1"/>
    <col min="4" max="16384" width="9.140625" style="1"/>
  </cols>
  <sheetData>
    <row r="1" spans="1:3" ht="15">
      <c r="A1" s="34" t="s">
        <v>0</v>
      </c>
      <c r="B1" s="34"/>
      <c r="C1" s="34"/>
    </row>
    <row r="2" spans="1:3" ht="15">
      <c r="A2" s="34" t="s">
        <v>151</v>
      </c>
      <c r="B2" s="34"/>
      <c r="C2" s="34"/>
    </row>
    <row r="3" spans="1:3">
      <c r="A3" s="35" t="s">
        <v>1</v>
      </c>
      <c r="B3" s="36" t="s">
        <v>2</v>
      </c>
      <c r="C3" s="5" t="s">
        <v>3</v>
      </c>
    </row>
    <row r="4" spans="1:3">
      <c r="A4" s="35"/>
      <c r="B4" s="36"/>
      <c r="C4" s="5" t="s">
        <v>4</v>
      </c>
    </row>
    <row r="5" spans="1:3">
      <c r="A5" s="35"/>
      <c r="B5" s="36"/>
      <c r="C5" s="5" t="s">
        <v>5</v>
      </c>
    </row>
    <row r="6" spans="1:3">
      <c r="A6" s="26"/>
      <c r="B6" s="27"/>
      <c r="C6" s="28"/>
    </row>
    <row r="7" spans="1:3">
      <c r="A7" s="13" t="s">
        <v>6</v>
      </c>
      <c r="B7" s="15"/>
      <c r="C7" s="16">
        <f>+C9+C48+C65+C86+C133</f>
        <v>76</v>
      </c>
    </row>
    <row r="8" spans="1:3">
      <c r="A8" s="21"/>
      <c r="B8" s="20"/>
      <c r="C8" s="21"/>
    </row>
    <row r="9" spans="1:3">
      <c r="A9" s="24" t="s">
        <v>7</v>
      </c>
      <c r="B9" s="18"/>
      <c r="C9" s="25">
        <f>+C14+C24+C33+C38+C11</f>
        <v>22</v>
      </c>
    </row>
    <row r="10" spans="1:3">
      <c r="A10" s="24"/>
      <c r="B10" s="18"/>
      <c r="C10" s="25"/>
    </row>
    <row r="11" spans="1:3">
      <c r="A11" s="12" t="s">
        <v>167</v>
      </c>
      <c r="B11" s="17"/>
      <c r="C11" s="17">
        <f>COUNTA(A12:A12)</f>
        <v>1</v>
      </c>
    </row>
    <row r="12" spans="1:3">
      <c r="A12" s="19" t="s">
        <v>149</v>
      </c>
      <c r="B12" s="30" t="s">
        <v>150</v>
      </c>
      <c r="C12" s="19"/>
    </row>
    <row r="13" spans="1:3">
      <c r="A13" s="19"/>
      <c r="B13" s="30"/>
      <c r="C13" s="19"/>
    </row>
    <row r="14" spans="1:3">
      <c r="A14" s="12" t="s">
        <v>168</v>
      </c>
      <c r="B14" s="17"/>
      <c r="C14" s="17">
        <f>+C15+C21</f>
        <v>6</v>
      </c>
    </row>
    <row r="15" spans="1:3">
      <c r="A15" s="14" t="s">
        <v>175</v>
      </c>
      <c r="B15" s="18"/>
      <c r="C15" s="18">
        <f>COUNTA(A16:A20)</f>
        <v>5</v>
      </c>
    </row>
    <row r="16" spans="1:3">
      <c r="A16" s="19" t="s">
        <v>8</v>
      </c>
      <c r="B16" s="20" t="s">
        <v>9</v>
      </c>
      <c r="C16" s="19"/>
    </row>
    <row r="17" spans="1:3">
      <c r="A17" s="19" t="s">
        <v>10</v>
      </c>
      <c r="B17" s="20" t="s">
        <v>11</v>
      </c>
      <c r="C17" s="19"/>
    </row>
    <row r="18" spans="1:3">
      <c r="A18" s="19" t="s">
        <v>192</v>
      </c>
      <c r="B18" s="20" t="s">
        <v>12</v>
      </c>
      <c r="C18" s="19"/>
    </row>
    <row r="19" spans="1:3">
      <c r="A19" s="19" t="s">
        <v>13</v>
      </c>
      <c r="B19" s="20" t="s">
        <v>14</v>
      </c>
      <c r="C19" s="19"/>
    </row>
    <row r="20" spans="1:3">
      <c r="A20" s="19" t="s">
        <v>15</v>
      </c>
      <c r="B20" s="20" t="s">
        <v>16</v>
      </c>
      <c r="C20" s="19"/>
    </row>
    <row r="21" spans="1:3">
      <c r="A21" s="14" t="s">
        <v>17</v>
      </c>
      <c r="B21" s="18"/>
      <c r="C21" s="18">
        <f>COUNTA(A22)</f>
        <v>1</v>
      </c>
    </row>
    <row r="22" spans="1:3">
      <c r="A22" s="19" t="s">
        <v>18</v>
      </c>
      <c r="B22" s="20" t="s">
        <v>19</v>
      </c>
      <c r="C22" s="19"/>
    </row>
    <row r="23" spans="1:3">
      <c r="A23" s="19"/>
      <c r="B23" s="20"/>
      <c r="C23" s="19"/>
    </row>
    <row r="24" spans="1:3" ht="14.85" customHeight="1">
      <c r="A24" s="12" t="s">
        <v>181</v>
      </c>
      <c r="B24" s="22"/>
      <c r="C24" s="17">
        <f>+C25+C28+C30</f>
        <v>4</v>
      </c>
    </row>
    <row r="25" spans="1:3">
      <c r="A25" s="14" t="s">
        <v>20</v>
      </c>
      <c r="B25" s="18"/>
      <c r="C25" s="18">
        <f>COUNTA(A26:A27)</f>
        <v>2</v>
      </c>
    </row>
    <row r="26" spans="1:3" ht="14.85" customHeight="1">
      <c r="A26" s="19" t="s">
        <v>159</v>
      </c>
      <c r="B26" s="20" t="s">
        <v>21</v>
      </c>
      <c r="C26" s="19"/>
    </row>
    <row r="27" spans="1:3" ht="14.85" customHeight="1">
      <c r="A27" s="19" t="s">
        <v>22</v>
      </c>
      <c r="B27" s="20" t="s">
        <v>23</v>
      </c>
      <c r="C27" s="19"/>
    </row>
    <row r="28" spans="1:3">
      <c r="A28" s="14" t="s">
        <v>24</v>
      </c>
      <c r="B28" s="20"/>
      <c r="C28" s="18">
        <f>COUNTA(A29:A29)</f>
        <v>1</v>
      </c>
    </row>
    <row r="29" spans="1:3">
      <c r="A29" s="19" t="s">
        <v>158</v>
      </c>
      <c r="B29" s="20" t="s">
        <v>25</v>
      </c>
      <c r="C29" s="19"/>
    </row>
    <row r="30" spans="1:3">
      <c r="A30" s="14" t="s">
        <v>26</v>
      </c>
      <c r="B30" s="20"/>
      <c r="C30" s="18">
        <f>COUNTA(A31)</f>
        <v>1</v>
      </c>
    </row>
    <row r="31" spans="1:3">
      <c r="A31" s="19" t="s">
        <v>145</v>
      </c>
      <c r="B31" s="20" t="s">
        <v>27</v>
      </c>
      <c r="C31" s="19"/>
    </row>
    <row r="32" spans="1:3">
      <c r="A32" s="19"/>
      <c r="B32" s="20"/>
      <c r="C32" s="19"/>
    </row>
    <row r="33" spans="1:3">
      <c r="A33" s="12" t="s">
        <v>170</v>
      </c>
      <c r="B33" s="17"/>
      <c r="C33" s="17">
        <f>COUNTA(A34:A36)</f>
        <v>3</v>
      </c>
    </row>
    <row r="34" spans="1:3">
      <c r="A34" s="19" t="s">
        <v>28</v>
      </c>
      <c r="B34" s="20" t="s">
        <v>29</v>
      </c>
      <c r="C34" s="19"/>
    </row>
    <row r="35" spans="1:3">
      <c r="A35" s="19" t="s">
        <v>30</v>
      </c>
      <c r="B35" s="20" t="s">
        <v>31</v>
      </c>
      <c r="C35" s="19"/>
    </row>
    <row r="36" spans="1:3" ht="14.85" customHeight="1">
      <c r="A36" s="19" t="s">
        <v>32</v>
      </c>
      <c r="B36" s="20" t="s">
        <v>33</v>
      </c>
      <c r="C36" s="19"/>
    </row>
    <row r="37" spans="1:3">
      <c r="A37" s="19"/>
      <c r="B37" s="20"/>
      <c r="C37" s="19"/>
    </row>
    <row r="38" spans="1:3">
      <c r="A38" s="12" t="s">
        <v>34</v>
      </c>
      <c r="B38" s="17"/>
      <c r="C38" s="17">
        <f>COUNTA(A39:A46)</f>
        <v>8</v>
      </c>
    </row>
    <row r="39" spans="1:3">
      <c r="A39" s="19" t="s">
        <v>171</v>
      </c>
      <c r="B39" s="20" t="s">
        <v>148</v>
      </c>
      <c r="C39" s="19"/>
    </row>
    <row r="40" spans="1:3">
      <c r="A40" s="19" t="s">
        <v>193</v>
      </c>
      <c r="B40" s="20" t="s">
        <v>35</v>
      </c>
      <c r="C40" s="19"/>
    </row>
    <row r="41" spans="1:3">
      <c r="A41" s="19" t="s">
        <v>36</v>
      </c>
      <c r="B41" s="20" t="s">
        <v>37</v>
      </c>
      <c r="C41" s="19"/>
    </row>
    <row r="42" spans="1:3">
      <c r="A42" s="19" t="s">
        <v>38</v>
      </c>
      <c r="B42" s="20" t="s">
        <v>39</v>
      </c>
      <c r="C42" s="19"/>
    </row>
    <row r="43" spans="1:3" ht="27" customHeight="1">
      <c r="A43" s="19" t="s">
        <v>191</v>
      </c>
      <c r="B43" s="20" t="s">
        <v>40</v>
      </c>
      <c r="C43" s="19"/>
    </row>
    <row r="44" spans="1:3">
      <c r="A44" s="19" t="s">
        <v>146</v>
      </c>
      <c r="B44" s="20" t="s">
        <v>41</v>
      </c>
      <c r="C44" s="19"/>
    </row>
    <row r="45" spans="1:3">
      <c r="A45" s="19" t="s">
        <v>157</v>
      </c>
      <c r="B45" s="23" t="s">
        <v>125</v>
      </c>
      <c r="C45" s="19"/>
    </row>
    <row r="46" spans="1:3">
      <c r="A46" s="19" t="s">
        <v>186</v>
      </c>
      <c r="B46" s="23" t="s">
        <v>187</v>
      </c>
      <c r="C46" s="19"/>
    </row>
    <row r="47" spans="1:3">
      <c r="A47" s="19"/>
      <c r="B47" s="20"/>
      <c r="C47" s="19"/>
    </row>
    <row r="48" spans="1:3">
      <c r="A48" s="24" t="s">
        <v>42</v>
      </c>
      <c r="B48" s="18"/>
      <c r="C48" s="25">
        <f>+C50+C54+C62</f>
        <v>7</v>
      </c>
    </row>
    <row r="49" spans="1:3">
      <c r="A49" s="19"/>
      <c r="B49" s="20"/>
      <c r="C49" s="19"/>
    </row>
    <row r="50" spans="1:3">
      <c r="A50" s="12" t="s">
        <v>182</v>
      </c>
      <c r="B50" s="17"/>
      <c r="C50" s="17">
        <f>+C51</f>
        <v>1</v>
      </c>
    </row>
    <row r="51" spans="1:3">
      <c r="A51" s="14" t="s">
        <v>17</v>
      </c>
      <c r="B51" s="18"/>
      <c r="C51" s="18">
        <f>COUNTA(A52)</f>
        <v>1</v>
      </c>
    </row>
    <row r="52" spans="1:3" ht="12.75" customHeight="1">
      <c r="A52" s="19" t="s">
        <v>43</v>
      </c>
      <c r="B52" s="20" t="s">
        <v>44</v>
      </c>
      <c r="C52" s="19"/>
    </row>
    <row r="53" spans="1:3">
      <c r="A53" s="19"/>
      <c r="B53" s="20"/>
      <c r="C53" s="19"/>
    </row>
    <row r="54" spans="1:3" ht="18.75" customHeight="1">
      <c r="A54" s="12" t="s">
        <v>183</v>
      </c>
      <c r="B54" s="17"/>
      <c r="C54" s="17">
        <f>+C55</f>
        <v>5</v>
      </c>
    </row>
    <row r="55" spans="1:3" ht="15" customHeight="1">
      <c r="A55" s="14" t="s">
        <v>20</v>
      </c>
      <c r="B55" s="18"/>
      <c r="C55" s="18">
        <f>COUNTA(A56:A60)</f>
        <v>5</v>
      </c>
    </row>
    <row r="56" spans="1:3" ht="24">
      <c r="A56" s="19" t="s">
        <v>45</v>
      </c>
      <c r="B56" s="20" t="s">
        <v>46</v>
      </c>
      <c r="C56" s="19"/>
    </row>
    <row r="57" spans="1:3" ht="14.85" customHeight="1">
      <c r="A57" s="19" t="s">
        <v>47</v>
      </c>
      <c r="B57" s="20" t="s">
        <v>48</v>
      </c>
      <c r="C57" s="19"/>
    </row>
    <row r="58" spans="1:3" ht="12.75" customHeight="1">
      <c r="A58" s="19" t="s">
        <v>49</v>
      </c>
      <c r="B58" s="20" t="s">
        <v>50</v>
      </c>
      <c r="C58" s="19"/>
    </row>
    <row r="59" spans="1:3" ht="14.85" customHeight="1">
      <c r="A59" s="19" t="s">
        <v>51</v>
      </c>
      <c r="B59" s="20" t="s">
        <v>52</v>
      </c>
      <c r="C59" s="19"/>
    </row>
    <row r="60" spans="1:3" ht="12.75" customHeight="1">
      <c r="A60" s="19" t="s">
        <v>53</v>
      </c>
      <c r="B60" s="20" t="s">
        <v>54</v>
      </c>
      <c r="C60" s="19"/>
    </row>
    <row r="61" spans="1:3" ht="15" customHeight="1">
      <c r="A61" s="19"/>
      <c r="B61" s="20"/>
      <c r="C61" s="19"/>
    </row>
    <row r="62" spans="1:3" ht="15" customHeight="1">
      <c r="A62" s="12" t="s">
        <v>184</v>
      </c>
      <c r="B62" s="17"/>
      <c r="C62" s="17">
        <f>COUNTA(A63)</f>
        <v>1</v>
      </c>
    </row>
    <row r="63" spans="1:3" ht="15" customHeight="1">
      <c r="A63" s="19" t="s">
        <v>55</v>
      </c>
      <c r="B63" s="20" t="s">
        <v>56</v>
      </c>
      <c r="C63" s="19"/>
    </row>
    <row r="64" spans="1:3">
      <c r="A64" s="19"/>
      <c r="B64" s="20"/>
      <c r="C64" s="19"/>
    </row>
    <row r="65" spans="1:3">
      <c r="A65" s="24" t="s">
        <v>57</v>
      </c>
      <c r="B65" s="18"/>
      <c r="C65" s="25">
        <f>+C67+C71+C77+C81</f>
        <v>7</v>
      </c>
    </row>
    <row r="66" spans="1:3">
      <c r="A66" s="24"/>
      <c r="B66" s="18"/>
      <c r="C66" s="25"/>
    </row>
    <row r="67" spans="1:3">
      <c r="A67" s="12" t="s">
        <v>182</v>
      </c>
      <c r="B67" s="17"/>
      <c r="C67" s="17">
        <f>+C68</f>
        <v>1</v>
      </c>
    </row>
    <row r="68" spans="1:3">
      <c r="A68" s="14" t="s">
        <v>17</v>
      </c>
      <c r="B68" s="18"/>
      <c r="C68" s="18">
        <f>COUNTA(A69)</f>
        <v>1</v>
      </c>
    </row>
    <row r="69" spans="1:3">
      <c r="A69" s="19" t="s">
        <v>58</v>
      </c>
      <c r="B69" s="20" t="s">
        <v>59</v>
      </c>
      <c r="C69" s="19"/>
    </row>
    <row r="70" spans="1:3">
      <c r="A70" s="19"/>
      <c r="B70" s="30"/>
      <c r="C70" s="19"/>
    </row>
    <row r="71" spans="1:3" ht="14.85" customHeight="1">
      <c r="A71" s="12" t="s">
        <v>183</v>
      </c>
      <c r="B71" s="17"/>
      <c r="C71" s="17">
        <f>+C72+C74</f>
        <v>2</v>
      </c>
    </row>
    <row r="72" spans="1:3">
      <c r="A72" s="14" t="s">
        <v>61</v>
      </c>
      <c r="B72" s="20"/>
      <c r="C72" s="18">
        <f>COUNTA(A73)</f>
        <v>1</v>
      </c>
    </row>
    <row r="73" spans="1:3">
      <c r="A73" s="19" t="s">
        <v>62</v>
      </c>
      <c r="B73" s="20" t="s">
        <v>63</v>
      </c>
      <c r="C73" s="19"/>
    </row>
    <row r="74" spans="1:3">
      <c r="A74" s="14" t="s">
        <v>64</v>
      </c>
      <c r="B74" s="20"/>
      <c r="C74" s="18">
        <f>COUNTA(A75)</f>
        <v>1</v>
      </c>
    </row>
    <row r="75" spans="1:3">
      <c r="A75" s="19" t="s">
        <v>65</v>
      </c>
      <c r="B75" s="20" t="s">
        <v>66</v>
      </c>
      <c r="C75" s="19"/>
    </row>
    <row r="76" spans="1:3">
      <c r="A76" s="19"/>
      <c r="B76" s="20"/>
      <c r="C76" s="19"/>
    </row>
    <row r="77" spans="1:3">
      <c r="A77" s="12" t="s">
        <v>185</v>
      </c>
      <c r="B77" s="17"/>
      <c r="C77" s="17">
        <f>COUNTA(A78:A79)</f>
        <v>2</v>
      </c>
    </row>
    <row r="78" spans="1:3">
      <c r="A78" s="19" t="s">
        <v>67</v>
      </c>
      <c r="B78" s="20" t="s">
        <v>68</v>
      </c>
      <c r="C78" s="19"/>
    </row>
    <row r="79" spans="1:3">
      <c r="A79" s="19" t="s">
        <v>69</v>
      </c>
      <c r="B79" s="20" t="s">
        <v>70</v>
      </c>
      <c r="C79" s="19"/>
    </row>
    <row r="80" spans="1:3">
      <c r="A80" s="19"/>
      <c r="B80" s="20"/>
      <c r="C80" s="19"/>
    </row>
    <row r="81" spans="1:3">
      <c r="A81" s="12" t="s">
        <v>169</v>
      </c>
      <c r="B81" s="17"/>
      <c r="C81" s="17">
        <f>+C82</f>
        <v>2</v>
      </c>
    </row>
    <row r="82" spans="1:3">
      <c r="A82" s="14" t="s">
        <v>71</v>
      </c>
      <c r="B82" s="20"/>
      <c r="C82" s="18">
        <f>COUNTA(A83:A84)</f>
        <v>2</v>
      </c>
    </row>
    <row r="83" spans="1:3">
      <c r="A83" s="19" t="s">
        <v>72</v>
      </c>
      <c r="B83" s="20" t="s">
        <v>73</v>
      </c>
      <c r="C83" s="19"/>
    </row>
    <row r="84" spans="1:3">
      <c r="A84" s="19" t="s">
        <v>74</v>
      </c>
      <c r="B84" s="20" t="s">
        <v>75</v>
      </c>
      <c r="C84" s="19"/>
    </row>
    <row r="85" spans="1:3">
      <c r="A85" s="19"/>
      <c r="B85" s="20"/>
      <c r="C85" s="19"/>
    </row>
    <row r="86" spans="1:3">
      <c r="A86" s="24" t="s">
        <v>76</v>
      </c>
      <c r="B86" s="18"/>
      <c r="C86" s="25">
        <f>+C88+C102+C115+C128</f>
        <v>31</v>
      </c>
    </row>
    <row r="87" spans="1:3">
      <c r="A87" s="24"/>
      <c r="B87" s="18"/>
      <c r="C87" s="25"/>
    </row>
    <row r="88" spans="1:3">
      <c r="A88" s="12" t="s">
        <v>182</v>
      </c>
      <c r="B88" s="17"/>
      <c r="C88" s="17">
        <f>+C89+C99</f>
        <v>9</v>
      </c>
    </row>
    <row r="89" spans="1:3">
      <c r="A89" s="14" t="s">
        <v>175</v>
      </c>
      <c r="B89" s="18"/>
      <c r="C89" s="18">
        <f>COUNTA(A90:A97)</f>
        <v>8</v>
      </c>
    </row>
    <row r="90" spans="1:3">
      <c r="A90" s="19" t="s">
        <v>77</v>
      </c>
      <c r="B90" s="20" t="s">
        <v>78</v>
      </c>
      <c r="C90" s="19"/>
    </row>
    <row r="91" spans="1:3">
      <c r="A91" s="19" t="s">
        <v>194</v>
      </c>
      <c r="B91" s="20" t="s">
        <v>79</v>
      </c>
      <c r="C91" s="19"/>
    </row>
    <row r="92" spans="1:3">
      <c r="A92" s="19" t="s">
        <v>80</v>
      </c>
      <c r="B92" s="20" t="s">
        <v>81</v>
      </c>
      <c r="C92" s="19"/>
    </row>
    <row r="93" spans="1:3">
      <c r="A93" s="19" t="s">
        <v>82</v>
      </c>
      <c r="B93" s="20" t="s">
        <v>83</v>
      </c>
      <c r="C93" s="19"/>
    </row>
    <row r="94" spans="1:3">
      <c r="A94" s="19" t="s">
        <v>154</v>
      </c>
      <c r="B94" s="20" t="s">
        <v>84</v>
      </c>
      <c r="C94" s="19"/>
    </row>
    <row r="95" spans="1:3">
      <c r="A95" s="19" t="s">
        <v>85</v>
      </c>
      <c r="B95" s="20" t="s">
        <v>86</v>
      </c>
      <c r="C95" s="19"/>
    </row>
    <row r="96" spans="1:3">
      <c r="A96" s="19" t="s">
        <v>165</v>
      </c>
      <c r="B96" s="20" t="s">
        <v>166</v>
      </c>
      <c r="C96" s="19"/>
    </row>
    <row r="97" spans="1:3">
      <c r="A97" s="19" t="s">
        <v>195</v>
      </c>
      <c r="B97" s="20" t="s">
        <v>173</v>
      </c>
      <c r="C97" s="19"/>
    </row>
    <row r="98" spans="1:3">
      <c r="A98" s="19"/>
      <c r="B98" s="20"/>
      <c r="C98" s="19"/>
    </row>
    <row r="99" spans="1:3">
      <c r="A99" s="14" t="s">
        <v>17</v>
      </c>
      <c r="B99" s="18"/>
      <c r="C99" s="18">
        <f>COUNTA(A100)</f>
        <v>1</v>
      </c>
    </row>
    <row r="100" spans="1:3">
      <c r="A100" s="19" t="s">
        <v>174</v>
      </c>
      <c r="B100" s="20" t="s">
        <v>172</v>
      </c>
      <c r="C100" s="19"/>
    </row>
    <row r="101" spans="1:3">
      <c r="A101" s="19"/>
      <c r="B101" s="20"/>
      <c r="C101" s="19"/>
    </row>
    <row r="102" spans="1:3" ht="14.85" customHeight="1">
      <c r="A102" s="12" t="s">
        <v>183</v>
      </c>
      <c r="B102" s="17"/>
      <c r="C102" s="17">
        <f>+C103+C109+C111</f>
        <v>8</v>
      </c>
    </row>
    <row r="103" spans="1:3">
      <c r="A103" s="14" t="s">
        <v>20</v>
      </c>
      <c r="B103" s="18"/>
      <c r="C103" s="18">
        <f>COUNTA(A104:A108)</f>
        <v>5</v>
      </c>
    </row>
    <row r="104" spans="1:3">
      <c r="A104" s="19" t="s">
        <v>89</v>
      </c>
      <c r="B104" s="20" t="s">
        <v>90</v>
      </c>
      <c r="C104" s="19"/>
    </row>
    <row r="105" spans="1:3" ht="12.75" customHeight="1">
      <c r="A105" s="19" t="s">
        <v>91</v>
      </c>
      <c r="B105" s="20" t="s">
        <v>92</v>
      </c>
      <c r="C105" s="19"/>
    </row>
    <row r="106" spans="1:3" ht="12.75" customHeight="1">
      <c r="A106" s="19" t="s">
        <v>93</v>
      </c>
      <c r="B106" s="20" t="s">
        <v>94</v>
      </c>
      <c r="C106" s="19"/>
    </row>
    <row r="107" spans="1:3" ht="25.15" customHeight="1">
      <c r="A107" s="19" t="s">
        <v>178</v>
      </c>
      <c r="B107" s="30" t="s">
        <v>176</v>
      </c>
      <c r="C107" s="19"/>
    </row>
    <row r="108" spans="1:3" ht="27.75" customHeight="1">
      <c r="A108" s="19" t="s">
        <v>179</v>
      </c>
      <c r="B108" s="30" t="s">
        <v>177</v>
      </c>
      <c r="C108" s="19"/>
    </row>
    <row r="109" spans="1:3">
      <c r="A109" s="14" t="s">
        <v>24</v>
      </c>
      <c r="B109" s="20"/>
      <c r="C109" s="18">
        <f>COUNTA(A110:A110)</f>
        <v>1</v>
      </c>
    </row>
    <row r="110" spans="1:3">
      <c r="A110" s="19" t="s">
        <v>196</v>
      </c>
      <c r="B110" s="20" t="s">
        <v>95</v>
      </c>
      <c r="C110" s="18"/>
    </row>
    <row r="111" spans="1:3">
      <c r="A111" s="14" t="s">
        <v>96</v>
      </c>
      <c r="B111" s="20"/>
      <c r="C111" s="18">
        <f>COUNTA(A112:A113)</f>
        <v>2</v>
      </c>
    </row>
    <row r="112" spans="1:3">
      <c r="A112" s="19" t="s">
        <v>97</v>
      </c>
      <c r="B112" s="20" t="s">
        <v>190</v>
      </c>
      <c r="C112" s="19"/>
    </row>
    <row r="113" spans="1:3">
      <c r="A113" s="19" t="s">
        <v>98</v>
      </c>
      <c r="B113" s="20" t="s">
        <v>99</v>
      </c>
      <c r="C113" s="19"/>
    </row>
    <row r="114" spans="1:3">
      <c r="A114" s="19"/>
      <c r="B114" s="20"/>
      <c r="C114" s="19"/>
    </row>
    <row r="115" spans="1:3">
      <c r="A115" s="12" t="s">
        <v>185</v>
      </c>
      <c r="B115" s="17"/>
      <c r="C115" s="17">
        <f>COUNTA(A116:A126)</f>
        <v>11</v>
      </c>
    </row>
    <row r="116" spans="1:3">
      <c r="A116" s="19" t="s">
        <v>102</v>
      </c>
      <c r="B116" s="20" t="s">
        <v>103</v>
      </c>
      <c r="C116" s="19"/>
    </row>
    <row r="117" spans="1:3">
      <c r="A117" s="19" t="s">
        <v>104</v>
      </c>
      <c r="B117" s="20" t="s">
        <v>105</v>
      </c>
      <c r="C117" s="19"/>
    </row>
    <row r="118" spans="1:3">
      <c r="A118" s="19" t="s">
        <v>106</v>
      </c>
      <c r="B118" s="20" t="s">
        <v>107</v>
      </c>
      <c r="C118" s="19"/>
    </row>
    <row r="119" spans="1:3">
      <c r="A119" s="19" t="s">
        <v>197</v>
      </c>
      <c r="B119" s="23" t="s">
        <v>160</v>
      </c>
      <c r="C119" s="19"/>
    </row>
    <row r="120" spans="1:3">
      <c r="A120" s="19" t="s">
        <v>156</v>
      </c>
      <c r="B120" s="23" t="s">
        <v>155</v>
      </c>
      <c r="C120" s="19"/>
    </row>
    <row r="121" spans="1:3">
      <c r="A121" s="19" t="s">
        <v>161</v>
      </c>
      <c r="B121" s="20" t="s">
        <v>108</v>
      </c>
      <c r="C121" s="19"/>
    </row>
    <row r="122" spans="1:3">
      <c r="A122" s="19" t="s">
        <v>135</v>
      </c>
      <c r="B122" s="23" t="s">
        <v>138</v>
      </c>
      <c r="C122" s="19"/>
    </row>
    <row r="123" spans="1:3">
      <c r="A123" s="19" t="s">
        <v>162</v>
      </c>
      <c r="B123" s="23" t="s">
        <v>139</v>
      </c>
      <c r="C123" s="19"/>
    </row>
    <row r="124" spans="1:3">
      <c r="A124" s="19" t="s">
        <v>136</v>
      </c>
      <c r="B124" s="23" t="s">
        <v>140</v>
      </c>
      <c r="C124" s="19"/>
    </row>
    <row r="125" spans="1:3">
      <c r="A125" s="19" t="s">
        <v>137</v>
      </c>
      <c r="B125" s="23" t="s">
        <v>141</v>
      </c>
      <c r="C125" s="19"/>
    </row>
    <row r="126" spans="1:3">
      <c r="A126" s="19" t="s">
        <v>163</v>
      </c>
      <c r="B126" s="23" t="s">
        <v>142</v>
      </c>
      <c r="C126" s="19"/>
    </row>
    <row r="127" spans="1:3">
      <c r="A127" s="19"/>
      <c r="B127" s="20"/>
      <c r="C127" s="19"/>
    </row>
    <row r="128" spans="1:3">
      <c r="A128" s="12" t="s">
        <v>169</v>
      </c>
      <c r="B128" s="17"/>
      <c r="C128" s="17">
        <f>COUNTA(A129:A131)</f>
        <v>3</v>
      </c>
    </row>
    <row r="129" spans="1:3" ht="12.75" customHeight="1">
      <c r="A129" s="19" t="s">
        <v>109</v>
      </c>
      <c r="B129" s="20" t="s">
        <v>110</v>
      </c>
      <c r="C129" s="19"/>
    </row>
    <row r="130" spans="1:3">
      <c r="A130" s="19" t="s">
        <v>87</v>
      </c>
      <c r="B130" s="20" t="s">
        <v>88</v>
      </c>
      <c r="C130" s="19"/>
    </row>
    <row r="131" spans="1:3">
      <c r="A131" s="19" t="s">
        <v>189</v>
      </c>
      <c r="B131" s="30" t="s">
        <v>188</v>
      </c>
      <c r="C131" s="19"/>
    </row>
    <row r="132" spans="1:3">
      <c r="A132" s="19"/>
      <c r="B132" s="20"/>
      <c r="C132" s="19"/>
    </row>
    <row r="133" spans="1:3">
      <c r="A133" s="24" t="s">
        <v>111</v>
      </c>
      <c r="B133" s="18"/>
      <c r="C133" s="25">
        <f>+C135+C139+C150+C154</f>
        <v>9</v>
      </c>
    </row>
    <row r="134" spans="1:3">
      <c r="A134" s="19"/>
      <c r="B134" s="30"/>
      <c r="C134" s="19"/>
    </row>
    <row r="135" spans="1:3">
      <c r="A135" s="12" t="s">
        <v>182</v>
      </c>
      <c r="B135" s="17"/>
      <c r="C135" s="17">
        <f>+C136</f>
        <v>1</v>
      </c>
    </row>
    <row r="136" spans="1:3">
      <c r="A136" s="14" t="s">
        <v>175</v>
      </c>
      <c r="B136" s="18"/>
      <c r="C136" s="18">
        <f>COUNTA(A137:A137)</f>
        <v>1</v>
      </c>
    </row>
    <row r="137" spans="1:3">
      <c r="A137" s="19" t="s">
        <v>112</v>
      </c>
      <c r="B137" s="20" t="s">
        <v>113</v>
      </c>
      <c r="C137" s="19"/>
    </row>
    <row r="138" spans="1:3">
      <c r="A138" s="19"/>
      <c r="B138" s="20"/>
      <c r="C138" s="19"/>
    </row>
    <row r="139" spans="1:3" ht="14.85" customHeight="1">
      <c r="A139" s="12" t="s">
        <v>183</v>
      </c>
      <c r="B139" s="17"/>
      <c r="C139" s="17">
        <f>+C140+C143+C145+C147</f>
        <v>5</v>
      </c>
    </row>
    <row r="140" spans="1:3">
      <c r="A140" s="14" t="s">
        <v>60</v>
      </c>
      <c r="B140" s="18"/>
      <c r="C140" s="18">
        <f>COUNTA(A141:A142)</f>
        <v>2</v>
      </c>
    </row>
    <row r="141" spans="1:3" ht="12.75" customHeight="1">
      <c r="A141" s="19" t="s">
        <v>114</v>
      </c>
      <c r="B141" s="20" t="s">
        <v>115</v>
      </c>
      <c r="C141" s="19"/>
    </row>
    <row r="142" spans="1:3" ht="14.85" customHeight="1">
      <c r="A142" s="19" t="s">
        <v>116</v>
      </c>
      <c r="B142" s="20" t="s">
        <v>117</v>
      </c>
      <c r="C142" s="19"/>
    </row>
    <row r="143" spans="1:3">
      <c r="A143" s="14" t="s">
        <v>24</v>
      </c>
      <c r="B143" s="20"/>
      <c r="C143" s="18">
        <f>COUNTA(A144)</f>
        <v>1</v>
      </c>
    </row>
    <row r="144" spans="1:3">
      <c r="A144" s="19" t="s">
        <v>118</v>
      </c>
      <c r="B144" s="20" t="s">
        <v>119</v>
      </c>
      <c r="C144" s="19"/>
    </row>
    <row r="145" spans="1:3">
      <c r="A145" s="14" t="s">
        <v>96</v>
      </c>
      <c r="B145" s="20"/>
      <c r="C145" s="18">
        <f>COUNTA(A146)</f>
        <v>1</v>
      </c>
    </row>
    <row r="146" spans="1:3">
      <c r="A146" s="19" t="s">
        <v>120</v>
      </c>
      <c r="B146" s="20" t="s">
        <v>121</v>
      </c>
      <c r="C146" s="18"/>
    </row>
    <row r="147" spans="1:3">
      <c r="A147" s="14" t="s">
        <v>64</v>
      </c>
      <c r="B147" s="20"/>
      <c r="C147" s="18">
        <f>COUNTA(A148)</f>
        <v>1</v>
      </c>
    </row>
    <row r="148" spans="1:3">
      <c r="A148" s="19" t="s">
        <v>143</v>
      </c>
      <c r="B148" s="29" t="s">
        <v>122</v>
      </c>
      <c r="C148" s="18"/>
    </row>
    <row r="149" spans="1:3">
      <c r="A149" s="19"/>
      <c r="B149" s="29"/>
      <c r="C149" s="18"/>
    </row>
    <row r="150" spans="1:3">
      <c r="A150" s="12" t="s">
        <v>185</v>
      </c>
      <c r="B150" s="17"/>
      <c r="C150" s="17">
        <f>COUNTA(A151:A152)</f>
        <v>2</v>
      </c>
    </row>
    <row r="151" spans="1:3" ht="12.75" customHeight="1">
      <c r="A151" s="19" t="s">
        <v>100</v>
      </c>
      <c r="B151" s="20" t="s">
        <v>101</v>
      </c>
      <c r="C151" s="19"/>
    </row>
    <row r="152" spans="1:3">
      <c r="A152" s="19" t="s">
        <v>144</v>
      </c>
      <c r="B152" s="20" t="s">
        <v>123</v>
      </c>
      <c r="C152" s="19"/>
    </row>
    <row r="153" spans="1:3">
      <c r="A153" s="19"/>
      <c r="B153" s="20"/>
      <c r="C153" s="19"/>
    </row>
    <row r="154" spans="1:3">
      <c r="A154" s="12" t="s">
        <v>169</v>
      </c>
      <c r="B154" s="17"/>
      <c r="C154" s="17">
        <f>+C155</f>
        <v>1</v>
      </c>
    </row>
    <row r="155" spans="1:3">
      <c r="A155" s="14" t="s">
        <v>71</v>
      </c>
      <c r="B155" s="20"/>
      <c r="C155" s="18">
        <f>COUNTA(A156)</f>
        <v>1</v>
      </c>
    </row>
    <row r="156" spans="1:3">
      <c r="A156" s="19" t="s">
        <v>147</v>
      </c>
      <c r="B156" s="20" t="s">
        <v>124</v>
      </c>
      <c r="C156" s="19"/>
    </row>
    <row r="157" spans="1:3">
      <c r="A157" s="2"/>
    </row>
    <row r="158" spans="1:3" ht="24">
      <c r="A158" s="32" t="s">
        <v>164</v>
      </c>
    </row>
    <row r="159" spans="1:3">
      <c r="A159" s="2"/>
    </row>
    <row r="160" spans="1:3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3"/>
    </row>
  </sheetData>
  <sortState xmlns:xlrd2="http://schemas.microsoft.com/office/spreadsheetml/2017/richdata2" ref="A25:B33">
    <sortCondition ref="B25:B33"/>
  </sortState>
  <mergeCells count="4">
    <mergeCell ref="A1:C1"/>
    <mergeCell ref="A2:C2"/>
    <mergeCell ref="A3:A5"/>
    <mergeCell ref="B3:B5"/>
  </mergeCells>
  <phoneticPr fontId="6" type="noConversion"/>
  <pageMargins left="0.33" right="0.4" top="0.43" bottom="0.43" header="0.31" footer="0.21"/>
  <pageSetup paperSize="9" scale="99" fitToHeight="0" orientation="portrait" r:id="rId1"/>
  <headerFooter alignWithMargins="0">
    <oddFooter>Page &amp;P of &amp;N</oddFooter>
  </headerFooter>
  <rowBreaks count="1" manualBreakCount="1">
    <brk id="1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DETAILED</vt:lpstr>
      <vt:lpstr>DETAILED!Print_Titles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m-pierides</dc:creator>
  <cp:lastModifiedBy>Emmanuel Pierides</cp:lastModifiedBy>
  <cp:lastPrinted>2014-04-15T09:47:48Z</cp:lastPrinted>
  <dcterms:created xsi:type="dcterms:W3CDTF">2011-03-16T09:22:03Z</dcterms:created>
  <dcterms:modified xsi:type="dcterms:W3CDTF">2023-07-13T08:56:08Z</dcterms:modified>
</cp:coreProperties>
</file>