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2201 - ΥΠΟΥΡΓΕΙΟ ΥΓΕΙΑΣ\Επιδημιολογικές Μελέτες\"/>
    </mc:Choice>
  </mc:AlternateContent>
  <bookViews>
    <workbookView xWindow="0" yWindow="0" windowWidth="28800" windowHeight="12030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6" l="1"/>
  <c r="D11" i="6" s="1"/>
  <c r="D10" i="6"/>
  <c r="D9" i="6"/>
  <c r="D8" i="6"/>
  <c r="D7" i="6"/>
  <c r="D6" i="6"/>
  <c r="D5" i="6"/>
  <c r="D4" i="6"/>
  <c r="D3" i="6"/>
  <c r="D2" i="6"/>
  <c r="D3" i="5"/>
  <c r="D2" i="5"/>
  <c r="D11" i="13"/>
  <c r="E11" i="13" s="1"/>
  <c r="C11" i="13"/>
  <c r="E10" i="13"/>
  <c r="E9" i="13"/>
  <c r="E8" i="13"/>
  <c r="E7" i="13"/>
  <c r="E6" i="13"/>
  <c r="E5" i="13"/>
  <c r="E4" i="13"/>
  <c r="E3" i="13"/>
  <c r="E2" i="13"/>
  <c r="D4" i="12"/>
  <c r="C4" i="12"/>
  <c r="E3" i="12"/>
  <c r="E2" i="12"/>
  <c r="G7" i="14"/>
  <c r="F7" i="14"/>
  <c r="E7" i="14"/>
  <c r="D7" i="14"/>
  <c r="C7" i="14"/>
  <c r="E8" i="15"/>
  <c r="E7" i="15"/>
  <c r="E6" i="15"/>
  <c r="E5" i="15"/>
  <c r="E4" i="15"/>
  <c r="E3" i="15"/>
  <c r="E2" i="15"/>
  <c r="I9" i="2"/>
  <c r="J6" i="2" s="1"/>
  <c r="H9" i="2"/>
  <c r="G9" i="2"/>
  <c r="E9" i="2"/>
  <c r="F8" i="2" s="1"/>
  <c r="C9" i="2"/>
  <c r="D6" i="2" s="1"/>
  <c r="H8" i="2"/>
  <c r="K7" i="2"/>
  <c r="J7" i="2"/>
  <c r="H7" i="2"/>
  <c r="K6" i="2"/>
  <c r="H6" i="2"/>
  <c r="K5" i="2"/>
  <c r="H5" i="2"/>
  <c r="F5" i="2"/>
  <c r="K4" i="2"/>
  <c r="H4" i="2"/>
  <c r="D4" i="2"/>
  <c r="K3" i="2"/>
  <c r="H3" i="2"/>
  <c r="D3" i="2"/>
  <c r="K2" i="2"/>
  <c r="H2" i="2"/>
  <c r="E11" i="4"/>
  <c r="D11" i="4"/>
  <c r="C11" i="4"/>
  <c r="E10" i="4"/>
  <c r="E9" i="4"/>
  <c r="E8" i="4"/>
  <c r="E7" i="4"/>
  <c r="E6" i="4"/>
  <c r="E5" i="4"/>
  <c r="E4" i="4"/>
  <c r="E3" i="4"/>
  <c r="E2" i="4"/>
  <c r="E4" i="3"/>
  <c r="D4" i="3"/>
  <c r="C4" i="3"/>
  <c r="E3" i="3"/>
  <c r="E2" i="3"/>
  <c r="E4" i="12" l="1"/>
  <c r="D2" i="2"/>
  <c r="D9" i="2"/>
  <c r="J3" i="2"/>
  <c r="D7" i="2"/>
  <c r="D8" i="2"/>
  <c r="D5" i="2"/>
  <c r="F2" i="2"/>
  <c r="J4" i="2"/>
  <c r="F6" i="2"/>
  <c r="J8" i="2"/>
  <c r="F9" i="2"/>
  <c r="J9" i="2"/>
  <c r="F3" i="2"/>
  <c r="J5" i="2"/>
  <c r="F7" i="2"/>
  <c r="K9" i="2"/>
  <c r="J2" i="2"/>
  <c r="F4" i="2"/>
</calcChain>
</file>

<file path=xl/sharedStrings.xml><?xml version="1.0" encoding="utf-8"?>
<sst xmlns="http://schemas.openxmlformats.org/spreadsheetml/2006/main" count="157" uniqueCount="64">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</sst>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14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0" fontId="0" fillId="0" borderId="2" xfId="0" quotePrefix="1" applyBorder="1"/>
    <xf numFmtId="164" fontId="0" fillId="0" borderId="2" xfId="0" applyNumberFormat="1" applyBorder="1"/>
    <xf numFmtId="17" fontId="0" fillId="0" borderId="0" xfId="0" quotePrefix="1" applyNumberFormat="1" applyBorder="1"/>
    <xf numFmtId="164" fontId="0" fillId="0" borderId="0" xfId="0" applyNumberFormat="1" applyBorder="1"/>
    <xf numFmtId="0" fontId="0" fillId="0" borderId="0" xfId="0" quotePrefix="1" applyBorder="1"/>
    <xf numFmtId="14" fontId="0" fillId="0" borderId="2" xfId="0" applyNumberFormat="1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>
      <selection activeCell="C14" sqref="C14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N38" sqref="N38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4" x14ac:dyDescent="0.25">
      <c r="A1" s="7" t="s">
        <v>0</v>
      </c>
      <c r="B1" s="7" t="s">
        <v>11</v>
      </c>
      <c r="C1" s="7" t="s">
        <v>22</v>
      </c>
      <c r="D1" s="7" t="s">
        <v>23</v>
      </c>
    </row>
    <row r="2" spans="1:4" x14ac:dyDescent="0.25">
      <c r="A2" s="5">
        <v>43970</v>
      </c>
      <c r="B2" t="s">
        <v>13</v>
      </c>
      <c r="C2">
        <v>0</v>
      </c>
      <c r="D2" s="13">
        <f>C2/SUM($C$2:$C$10)*100</f>
        <v>0</v>
      </c>
    </row>
    <row r="3" spans="1:4" x14ac:dyDescent="0.25">
      <c r="A3" s="5">
        <v>43970</v>
      </c>
      <c r="B3" t="s">
        <v>14</v>
      </c>
      <c r="C3">
        <v>0</v>
      </c>
      <c r="D3" s="15">
        <f t="shared" ref="D3:D10" si="0">C3/SUM($C$2:$C$10)*100</f>
        <v>0</v>
      </c>
    </row>
    <row r="4" spans="1:4" x14ac:dyDescent="0.25">
      <c r="A4" s="5">
        <v>43970</v>
      </c>
      <c r="B4" t="s">
        <v>15</v>
      </c>
      <c r="C4">
        <v>0</v>
      </c>
      <c r="D4" s="15">
        <f t="shared" si="0"/>
        <v>0</v>
      </c>
    </row>
    <row r="5" spans="1:4" x14ac:dyDescent="0.25">
      <c r="A5" s="5">
        <v>43970</v>
      </c>
      <c r="B5" t="s">
        <v>16</v>
      </c>
      <c r="C5">
        <v>0</v>
      </c>
      <c r="D5" s="15">
        <f t="shared" si="0"/>
        <v>0</v>
      </c>
    </row>
    <row r="6" spans="1:4" x14ac:dyDescent="0.25">
      <c r="A6" s="5">
        <v>43970</v>
      </c>
      <c r="B6" t="s">
        <v>17</v>
      </c>
      <c r="C6">
        <v>1</v>
      </c>
      <c r="D6" s="15">
        <f t="shared" si="0"/>
        <v>4.1666666666666661</v>
      </c>
    </row>
    <row r="7" spans="1:4" x14ac:dyDescent="0.25">
      <c r="A7" s="5">
        <v>43970</v>
      </c>
      <c r="B7" t="s">
        <v>18</v>
      </c>
      <c r="C7">
        <v>2</v>
      </c>
      <c r="D7" s="15">
        <f t="shared" si="0"/>
        <v>8.3333333333333321</v>
      </c>
    </row>
    <row r="8" spans="1:4" x14ac:dyDescent="0.25">
      <c r="A8" s="5">
        <v>43970</v>
      </c>
      <c r="B8" t="s">
        <v>19</v>
      </c>
      <c r="C8">
        <v>6</v>
      </c>
      <c r="D8" s="15">
        <f t="shared" si="0"/>
        <v>25</v>
      </c>
    </row>
    <row r="9" spans="1:4" x14ac:dyDescent="0.25">
      <c r="A9" s="5">
        <v>43970</v>
      </c>
      <c r="B9" t="s">
        <v>20</v>
      </c>
      <c r="C9">
        <v>10</v>
      </c>
      <c r="D9" s="15">
        <f t="shared" si="0"/>
        <v>41.666666666666671</v>
      </c>
    </row>
    <row r="10" spans="1:4" x14ac:dyDescent="0.25">
      <c r="A10" s="5">
        <v>43970</v>
      </c>
      <c r="B10" t="s">
        <v>21</v>
      </c>
      <c r="C10">
        <v>5</v>
      </c>
      <c r="D10" s="15">
        <f t="shared" si="0"/>
        <v>20.833333333333336</v>
      </c>
    </row>
    <row r="11" spans="1:4" x14ac:dyDescent="0.25">
      <c r="A11" s="6">
        <v>43970</v>
      </c>
      <c r="B11" s="7" t="s">
        <v>12</v>
      </c>
      <c r="C11" s="7">
        <f>SUM(C2:C10)</f>
        <v>24</v>
      </c>
      <c r="D11" s="10">
        <f>C11/SUM($C$2:$C$10)*100</f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7" sqref="B7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24</v>
      </c>
      <c r="C1" s="7" t="s">
        <v>22</v>
      </c>
      <c r="D1" s="7" t="s">
        <v>23</v>
      </c>
    </row>
    <row r="2" spans="1:4" x14ac:dyDescent="0.25">
      <c r="A2" s="5">
        <v>43970</v>
      </c>
      <c r="B2" t="s">
        <v>35</v>
      </c>
      <c r="C2">
        <v>3</v>
      </c>
      <c r="D2" s="3">
        <v>12.5</v>
      </c>
    </row>
    <row r="3" spans="1:4" x14ac:dyDescent="0.25">
      <c r="A3" s="5">
        <v>43970</v>
      </c>
      <c r="B3" t="s">
        <v>36</v>
      </c>
      <c r="C3">
        <v>9</v>
      </c>
      <c r="D3" s="3">
        <v>37.5</v>
      </c>
    </row>
    <row r="4" spans="1:4" x14ac:dyDescent="0.25">
      <c r="A4" s="5">
        <v>43970</v>
      </c>
      <c r="B4" t="s">
        <v>38</v>
      </c>
      <c r="C4">
        <v>2</v>
      </c>
      <c r="D4" s="3">
        <v>8.3333333333333321</v>
      </c>
    </row>
    <row r="5" spans="1:4" x14ac:dyDescent="0.25">
      <c r="A5" s="5">
        <v>43970</v>
      </c>
      <c r="B5" t="s">
        <v>39</v>
      </c>
      <c r="C5">
        <v>3</v>
      </c>
      <c r="D5" s="3">
        <v>12.5</v>
      </c>
    </row>
    <row r="6" spans="1:4" x14ac:dyDescent="0.25">
      <c r="A6" s="5">
        <v>43970</v>
      </c>
      <c r="B6" t="s">
        <v>40</v>
      </c>
      <c r="C6">
        <v>7</v>
      </c>
      <c r="D6" s="3">
        <v>29.166666666666668</v>
      </c>
    </row>
    <row r="7" spans="1:4" x14ac:dyDescent="0.25">
      <c r="A7" s="5">
        <v>43970</v>
      </c>
      <c r="B7" t="s">
        <v>41</v>
      </c>
      <c r="C7">
        <v>0</v>
      </c>
      <c r="D7" s="3">
        <v>0</v>
      </c>
    </row>
    <row r="8" spans="1:4" x14ac:dyDescent="0.25">
      <c r="A8" s="6">
        <v>43970</v>
      </c>
      <c r="B8" s="7" t="s">
        <v>12</v>
      </c>
      <c r="C8" s="7">
        <v>24</v>
      </c>
      <c r="D8" s="10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4" sqref="D4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43970</v>
      </c>
      <c r="B2" t="s">
        <v>7</v>
      </c>
      <c r="C2">
        <v>457</v>
      </c>
      <c r="D2">
        <v>157</v>
      </c>
      <c r="E2" s="3">
        <f>D2/C2*100</f>
        <v>34.354485776805248</v>
      </c>
    </row>
    <row r="3" spans="1:5" x14ac:dyDescent="0.25">
      <c r="A3" s="5">
        <v>43970</v>
      </c>
      <c r="B3" t="s">
        <v>6</v>
      </c>
      <c r="C3">
        <v>461</v>
      </c>
      <c r="D3">
        <v>126</v>
      </c>
      <c r="E3" s="3">
        <f>D3/C3*100</f>
        <v>27.331887201735356</v>
      </c>
    </row>
    <row r="4" spans="1:5" x14ac:dyDescent="0.25">
      <c r="A4" s="6">
        <v>43970</v>
      </c>
      <c r="B4" s="7" t="s">
        <v>12</v>
      </c>
      <c r="C4" s="7">
        <f>SUM(C2:C3)</f>
        <v>918</v>
      </c>
      <c r="D4" s="7">
        <f>SUM(D2:D3)</f>
        <v>283</v>
      </c>
      <c r="E4" s="10">
        <f>D4/C4*100</f>
        <v>30.82788671023965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8" sqref="C8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43970</v>
      </c>
      <c r="B2" s="1" t="s">
        <v>13</v>
      </c>
      <c r="C2" s="18">
        <v>29</v>
      </c>
      <c r="D2" s="18">
        <v>11</v>
      </c>
      <c r="E2" s="3">
        <f>D2/C2*100</f>
        <v>37.931034482758619</v>
      </c>
    </row>
    <row r="3" spans="1:5" x14ac:dyDescent="0.25">
      <c r="A3" s="5">
        <v>43970</v>
      </c>
      <c r="B3" s="2" t="s">
        <v>14</v>
      </c>
      <c r="C3" s="18">
        <v>40</v>
      </c>
      <c r="D3" s="18">
        <v>17</v>
      </c>
      <c r="E3" s="3">
        <f t="shared" ref="E3:E11" si="0">D3/C3*100</f>
        <v>42.5</v>
      </c>
    </row>
    <row r="4" spans="1:5" x14ac:dyDescent="0.25">
      <c r="A4" s="5">
        <v>43970</v>
      </c>
      <c r="B4" s="1" t="s">
        <v>15</v>
      </c>
      <c r="C4" s="18">
        <v>118</v>
      </c>
      <c r="D4" s="18">
        <v>43</v>
      </c>
      <c r="E4" s="3">
        <f t="shared" si="0"/>
        <v>36.440677966101696</v>
      </c>
    </row>
    <row r="5" spans="1:5" x14ac:dyDescent="0.25">
      <c r="A5" s="5">
        <v>43970</v>
      </c>
      <c r="B5" s="1" t="s">
        <v>16</v>
      </c>
      <c r="C5" s="18">
        <v>182</v>
      </c>
      <c r="D5" s="18">
        <v>67</v>
      </c>
      <c r="E5" s="3">
        <f t="shared" si="0"/>
        <v>36.813186813186817</v>
      </c>
    </row>
    <row r="6" spans="1:5" x14ac:dyDescent="0.25">
      <c r="A6" s="5">
        <v>43970</v>
      </c>
      <c r="B6" s="1" t="s">
        <v>17</v>
      </c>
      <c r="C6" s="18">
        <v>158</v>
      </c>
      <c r="D6" s="18">
        <v>46</v>
      </c>
      <c r="E6" s="3">
        <f t="shared" si="0"/>
        <v>29.11392405063291</v>
      </c>
    </row>
    <row r="7" spans="1:5" x14ac:dyDescent="0.25">
      <c r="A7" s="5">
        <v>43970</v>
      </c>
      <c r="B7" s="1" t="s">
        <v>18</v>
      </c>
      <c r="C7" s="18">
        <v>165</v>
      </c>
      <c r="D7" s="18">
        <v>43</v>
      </c>
      <c r="E7" s="3">
        <f t="shared" si="0"/>
        <v>26.060606060606062</v>
      </c>
    </row>
    <row r="8" spans="1:5" x14ac:dyDescent="0.25">
      <c r="A8" s="5">
        <v>43970</v>
      </c>
      <c r="B8" s="1" t="s">
        <v>19</v>
      </c>
      <c r="C8" s="18">
        <v>112</v>
      </c>
      <c r="D8" s="18">
        <v>21</v>
      </c>
      <c r="E8" s="3">
        <f t="shared" si="0"/>
        <v>18.75</v>
      </c>
    </row>
    <row r="9" spans="1:5" x14ac:dyDescent="0.25">
      <c r="A9" s="5">
        <v>43970</v>
      </c>
      <c r="B9" s="1" t="s">
        <v>20</v>
      </c>
      <c r="C9" s="18">
        <v>85</v>
      </c>
      <c r="D9" s="18">
        <v>30</v>
      </c>
      <c r="E9" s="3">
        <f t="shared" si="0"/>
        <v>35.294117647058826</v>
      </c>
    </row>
    <row r="10" spans="1:5" x14ac:dyDescent="0.25">
      <c r="A10" s="5">
        <v>43970</v>
      </c>
      <c r="B10" s="1" t="s">
        <v>21</v>
      </c>
      <c r="C10" s="18">
        <v>29</v>
      </c>
      <c r="D10" s="18">
        <v>8</v>
      </c>
      <c r="E10" s="3">
        <f t="shared" si="0"/>
        <v>27.586206896551722</v>
      </c>
    </row>
    <row r="11" spans="1:5" x14ac:dyDescent="0.25">
      <c r="A11" s="6">
        <v>43970</v>
      </c>
      <c r="B11" s="7" t="s">
        <v>12</v>
      </c>
      <c r="C11" s="7">
        <f>SUM(C2:C10)</f>
        <v>918</v>
      </c>
      <c r="D11" s="7">
        <f>SUM(D2:D10)</f>
        <v>286</v>
      </c>
      <c r="E11" s="10">
        <f t="shared" si="0"/>
        <v>31.154684095860567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10" sqref="A10:XFD50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43970</v>
      </c>
      <c r="B2" t="s">
        <v>35</v>
      </c>
      <c r="C2" s="18">
        <v>41</v>
      </c>
      <c r="D2" s="3">
        <f t="shared" ref="D2:D9" si="0">C2/C$9*100</f>
        <v>4.4662309368191728</v>
      </c>
      <c r="E2" s="18">
        <v>9</v>
      </c>
      <c r="F2" s="3">
        <f t="shared" ref="F2:F9" si="1">E2/E$9*100</f>
        <v>6.9230769230769234</v>
      </c>
      <c r="G2" s="18">
        <v>9</v>
      </c>
      <c r="H2" s="3">
        <f t="shared" ref="H2:H9" si="2">G2/G$9*100</f>
        <v>6.2068965517241379</v>
      </c>
      <c r="I2" s="18">
        <v>23</v>
      </c>
      <c r="J2" s="3">
        <f t="shared" ref="J2:J9" si="3">I2/I$9*100</f>
        <v>3.5769828926905132</v>
      </c>
      <c r="K2" s="3">
        <f t="shared" ref="K2:K7" si="4">I2*100000/L2</f>
        <v>47.717842323651453</v>
      </c>
      <c r="L2">
        <v>48200</v>
      </c>
    </row>
    <row r="3" spans="1:12" x14ac:dyDescent="0.25">
      <c r="A3" s="5">
        <v>43970</v>
      </c>
      <c r="B3" t="s">
        <v>36</v>
      </c>
      <c r="C3" s="18">
        <v>239</v>
      </c>
      <c r="D3" s="3">
        <f t="shared" si="0"/>
        <v>26.034858387799563</v>
      </c>
      <c r="E3" s="18">
        <v>18</v>
      </c>
      <c r="F3" s="3">
        <f t="shared" si="1"/>
        <v>13.846153846153847</v>
      </c>
      <c r="G3" s="18">
        <v>48</v>
      </c>
      <c r="H3" s="3">
        <f t="shared" si="2"/>
        <v>33.103448275862071</v>
      </c>
      <c r="I3" s="18">
        <v>173</v>
      </c>
      <c r="J3" s="3">
        <f t="shared" si="3"/>
        <v>26.905132192846033</v>
      </c>
      <c r="K3" s="3">
        <f t="shared" si="4"/>
        <v>117.68707482993197</v>
      </c>
      <c r="L3">
        <v>147000</v>
      </c>
    </row>
    <row r="4" spans="1:12" x14ac:dyDescent="0.25">
      <c r="A4" s="5">
        <v>43970</v>
      </c>
      <c r="B4" t="s">
        <v>37</v>
      </c>
      <c r="C4" s="18">
        <v>125</v>
      </c>
      <c r="D4" s="3">
        <f t="shared" si="0"/>
        <v>13.616557734204793</v>
      </c>
      <c r="E4" s="18">
        <v>10</v>
      </c>
      <c r="F4" s="3">
        <f t="shared" si="1"/>
        <v>7.6923076923076925</v>
      </c>
      <c r="G4" s="18">
        <v>33</v>
      </c>
      <c r="H4" s="3">
        <f t="shared" si="2"/>
        <v>22.758620689655174</v>
      </c>
      <c r="I4" s="18">
        <v>82</v>
      </c>
      <c r="J4" s="3">
        <f t="shared" si="3"/>
        <v>12.752721617418352</v>
      </c>
      <c r="K4" s="3">
        <f t="shared" si="4"/>
        <v>426.46141044310383</v>
      </c>
      <c r="L4">
        <v>19228</v>
      </c>
    </row>
    <row r="5" spans="1:12" x14ac:dyDescent="0.25">
      <c r="A5" s="5">
        <v>43970</v>
      </c>
      <c r="B5" t="s">
        <v>38</v>
      </c>
      <c r="C5" s="18">
        <v>103</v>
      </c>
      <c r="D5" s="3">
        <f t="shared" si="0"/>
        <v>11.220043572984748</v>
      </c>
      <c r="E5" s="18">
        <v>28</v>
      </c>
      <c r="F5" s="3">
        <f t="shared" si="1"/>
        <v>21.53846153846154</v>
      </c>
      <c r="G5" s="18">
        <v>14</v>
      </c>
      <c r="H5" s="3">
        <f t="shared" si="2"/>
        <v>9.6551724137931032</v>
      </c>
      <c r="I5" s="18">
        <v>61</v>
      </c>
      <c r="J5" s="3">
        <f t="shared" si="3"/>
        <v>9.4867807153965789</v>
      </c>
      <c r="K5" s="3">
        <f t="shared" si="4"/>
        <v>24.908125765618621</v>
      </c>
      <c r="L5">
        <v>244900</v>
      </c>
    </row>
    <row r="6" spans="1:12" x14ac:dyDescent="0.25">
      <c r="A6" s="5">
        <v>43970</v>
      </c>
      <c r="B6" t="s">
        <v>39</v>
      </c>
      <c r="C6" s="18">
        <v>356</v>
      </c>
      <c r="D6" s="3">
        <f t="shared" si="0"/>
        <v>38.77995642701525</v>
      </c>
      <c r="E6" s="18">
        <v>48</v>
      </c>
      <c r="F6" s="3">
        <f t="shared" si="1"/>
        <v>36.923076923076927</v>
      </c>
      <c r="G6" s="18">
        <v>48</v>
      </c>
      <c r="H6" s="3">
        <f t="shared" si="2"/>
        <v>33.103448275862071</v>
      </c>
      <c r="I6" s="18">
        <v>260</v>
      </c>
      <c r="J6" s="3">
        <f t="shared" si="3"/>
        <v>40.435458786936238</v>
      </c>
      <c r="K6" s="3">
        <f t="shared" si="4"/>
        <v>76.090137547556338</v>
      </c>
      <c r="L6">
        <v>341700</v>
      </c>
    </row>
    <row r="7" spans="1:12" x14ac:dyDescent="0.25">
      <c r="A7" s="5">
        <v>43970</v>
      </c>
      <c r="B7" t="s">
        <v>40</v>
      </c>
      <c r="C7" s="18">
        <v>158</v>
      </c>
      <c r="D7" s="3">
        <f t="shared" si="0"/>
        <v>17.21132897603486</v>
      </c>
      <c r="E7" s="18">
        <v>11</v>
      </c>
      <c r="F7" s="3">
        <f t="shared" si="1"/>
        <v>8.4615384615384617</v>
      </c>
      <c r="G7" s="18">
        <v>25</v>
      </c>
      <c r="H7" s="3">
        <f t="shared" si="2"/>
        <v>17.241379310344829</v>
      </c>
      <c r="I7" s="18">
        <v>122</v>
      </c>
      <c r="J7" s="3">
        <f t="shared" si="3"/>
        <v>18.973561430793158</v>
      </c>
      <c r="K7" s="3">
        <f t="shared" si="4"/>
        <v>129.64930924548352</v>
      </c>
      <c r="L7">
        <v>94100</v>
      </c>
    </row>
    <row r="8" spans="1:12" x14ac:dyDescent="0.25">
      <c r="A8" s="5">
        <v>43970</v>
      </c>
      <c r="B8" t="s">
        <v>41</v>
      </c>
      <c r="C8" s="18">
        <v>21</v>
      </c>
      <c r="D8" s="3">
        <f t="shared" si="0"/>
        <v>2.2875816993464051</v>
      </c>
      <c r="E8" s="18">
        <v>16</v>
      </c>
      <c r="F8" s="3">
        <f t="shared" si="1"/>
        <v>12.307692307692308</v>
      </c>
      <c r="G8" s="18">
        <v>1</v>
      </c>
      <c r="H8" s="3">
        <f t="shared" si="2"/>
        <v>0.68965517241379315</v>
      </c>
      <c r="I8" s="18">
        <v>4</v>
      </c>
      <c r="J8" s="3">
        <f t="shared" si="3"/>
        <v>0.62208398133748055</v>
      </c>
      <c r="K8" s="3"/>
      <c r="L8" s="9"/>
    </row>
    <row r="9" spans="1:12" x14ac:dyDescent="0.25">
      <c r="A9" s="6">
        <v>43970</v>
      </c>
      <c r="B9" s="7" t="s">
        <v>12</v>
      </c>
      <c r="C9" s="7">
        <f>SUM(C2:C8)-C4</f>
        <v>918</v>
      </c>
      <c r="D9" s="10">
        <f t="shared" si="0"/>
        <v>100</v>
      </c>
      <c r="E9" s="7">
        <f>SUM(E2:E8)-E4</f>
        <v>130</v>
      </c>
      <c r="F9" s="10">
        <f t="shared" si="1"/>
        <v>100</v>
      </c>
      <c r="G9" s="7">
        <f>SUM(G2:G8)-G4</f>
        <v>145</v>
      </c>
      <c r="H9" s="10">
        <f t="shared" si="2"/>
        <v>100</v>
      </c>
      <c r="I9" s="7">
        <f>SUM(I2:I8)-I4</f>
        <v>643</v>
      </c>
      <c r="J9" s="10">
        <f t="shared" si="3"/>
        <v>100</v>
      </c>
      <c r="K9" s="10">
        <f t="shared" ref="K9" si="5">I9*100000/L9</f>
        <v>73.410206644594126</v>
      </c>
      <c r="L9" s="7"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9" workbookViewId="0">
      <selection activeCell="A9" sqref="A9:XFD44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42</v>
      </c>
      <c r="C1" s="7" t="s">
        <v>59</v>
      </c>
      <c r="D1" s="7" t="s">
        <v>60</v>
      </c>
      <c r="E1" s="19" t="s">
        <v>61</v>
      </c>
    </row>
    <row r="2" spans="1:5" x14ac:dyDescent="0.25">
      <c r="A2" s="5">
        <v>43970</v>
      </c>
      <c r="B2" t="s">
        <v>43</v>
      </c>
      <c r="C2" s="18">
        <v>904</v>
      </c>
      <c r="D2" s="18">
        <v>618</v>
      </c>
      <c r="E2" s="3">
        <f>D2/C2*100</f>
        <v>68.362831858407077</v>
      </c>
    </row>
    <row r="3" spans="1:5" x14ac:dyDescent="0.25">
      <c r="A3" s="5">
        <v>43970</v>
      </c>
      <c r="B3" t="s">
        <v>44</v>
      </c>
      <c r="C3" s="18">
        <v>891</v>
      </c>
      <c r="D3" s="18">
        <v>289</v>
      </c>
      <c r="E3" s="3">
        <f t="shared" ref="E3:E8" si="0">D3/C3*100</f>
        <v>32.435465768799105</v>
      </c>
    </row>
    <row r="4" spans="1:5" x14ac:dyDescent="0.25">
      <c r="A4" s="5">
        <v>43970</v>
      </c>
      <c r="B4" t="s">
        <v>45</v>
      </c>
      <c r="C4" s="18">
        <v>892</v>
      </c>
      <c r="D4" s="18">
        <v>309</v>
      </c>
      <c r="E4" s="3">
        <f t="shared" si="0"/>
        <v>34.641255605381168</v>
      </c>
    </row>
    <row r="5" spans="1:5" x14ac:dyDescent="0.25">
      <c r="A5" s="5">
        <v>43970</v>
      </c>
      <c r="B5" t="s">
        <v>46</v>
      </c>
      <c r="C5" s="18">
        <v>890</v>
      </c>
      <c r="D5" s="18">
        <v>200</v>
      </c>
      <c r="E5" s="3">
        <f t="shared" si="0"/>
        <v>22.471910112359549</v>
      </c>
    </row>
    <row r="6" spans="1:5" x14ac:dyDescent="0.25">
      <c r="A6" s="5">
        <v>43970</v>
      </c>
      <c r="B6" t="s">
        <v>47</v>
      </c>
      <c r="C6" s="18">
        <v>888</v>
      </c>
      <c r="D6" s="18">
        <v>157</v>
      </c>
      <c r="E6" s="3">
        <f t="shared" si="0"/>
        <v>17.68018018018018</v>
      </c>
    </row>
    <row r="7" spans="1:5" x14ac:dyDescent="0.25">
      <c r="A7" s="5">
        <v>43970</v>
      </c>
      <c r="B7" t="s">
        <v>48</v>
      </c>
      <c r="C7" s="18">
        <v>800</v>
      </c>
      <c r="D7" s="18">
        <v>108</v>
      </c>
      <c r="E7" s="3">
        <f t="shared" si="0"/>
        <v>13.5</v>
      </c>
    </row>
    <row r="8" spans="1:5" x14ac:dyDescent="0.25">
      <c r="A8" s="6">
        <v>43970</v>
      </c>
      <c r="B8" s="7" t="s">
        <v>49</v>
      </c>
      <c r="C8" s="7">
        <v>875</v>
      </c>
      <c r="D8" s="7">
        <v>105</v>
      </c>
      <c r="E8" s="10">
        <f t="shared" si="0"/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7" workbookViewId="0">
      <selection activeCell="A8" sqref="A8:XFD42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54</v>
      </c>
      <c r="D1" s="7" t="s">
        <v>55</v>
      </c>
      <c r="E1" s="7" t="s">
        <v>56</v>
      </c>
      <c r="F1" s="7" t="s">
        <v>57</v>
      </c>
      <c r="G1" s="7" t="s">
        <v>58</v>
      </c>
    </row>
    <row r="2" spans="1:7" x14ac:dyDescent="0.25">
      <c r="A2" s="5">
        <v>43970</v>
      </c>
      <c r="B2" s="5" t="s">
        <v>35</v>
      </c>
      <c r="C2" s="18">
        <v>16</v>
      </c>
      <c r="D2" s="18">
        <v>3</v>
      </c>
      <c r="E2" s="18">
        <v>7</v>
      </c>
      <c r="F2" s="18">
        <v>1</v>
      </c>
      <c r="G2" s="18">
        <v>5</v>
      </c>
    </row>
    <row r="3" spans="1:7" x14ac:dyDescent="0.25">
      <c r="A3" s="5">
        <v>43970</v>
      </c>
      <c r="B3" t="s">
        <v>36</v>
      </c>
      <c r="C3" s="18">
        <v>43</v>
      </c>
      <c r="D3" s="18">
        <v>7</v>
      </c>
      <c r="E3" s="18">
        <v>24</v>
      </c>
      <c r="F3" s="18">
        <v>3</v>
      </c>
      <c r="G3" s="18">
        <v>9</v>
      </c>
    </row>
    <row r="4" spans="1:7" x14ac:dyDescent="0.25">
      <c r="A4" s="5">
        <v>43970</v>
      </c>
      <c r="B4" t="s">
        <v>38</v>
      </c>
      <c r="C4" s="18">
        <v>16</v>
      </c>
      <c r="D4" s="18">
        <v>3</v>
      </c>
      <c r="E4" s="18">
        <v>9</v>
      </c>
      <c r="F4" s="18">
        <v>2</v>
      </c>
      <c r="G4" s="18">
        <v>2</v>
      </c>
    </row>
    <row r="5" spans="1:7" x14ac:dyDescent="0.25">
      <c r="A5" s="5">
        <v>43970</v>
      </c>
      <c r="B5" t="s">
        <v>39</v>
      </c>
      <c r="C5" s="18">
        <v>55</v>
      </c>
      <c r="D5" s="18">
        <v>12</v>
      </c>
      <c r="E5" s="18">
        <v>23</v>
      </c>
      <c r="F5" s="18">
        <v>5</v>
      </c>
      <c r="G5" s="18">
        <v>15</v>
      </c>
    </row>
    <row r="6" spans="1:7" x14ac:dyDescent="0.25">
      <c r="A6" s="5">
        <v>43970</v>
      </c>
      <c r="B6" t="s">
        <v>40</v>
      </c>
      <c r="C6" s="18">
        <v>59</v>
      </c>
      <c r="D6" s="18">
        <v>14</v>
      </c>
      <c r="E6" s="18">
        <v>32</v>
      </c>
      <c r="F6" s="18">
        <v>2</v>
      </c>
      <c r="G6" s="18">
        <v>11</v>
      </c>
    </row>
    <row r="7" spans="1:7" x14ac:dyDescent="0.25">
      <c r="A7" s="6">
        <v>43970</v>
      </c>
      <c r="B7" s="7" t="s">
        <v>12</v>
      </c>
      <c r="C7" s="7">
        <f>SUM(C2:C6)</f>
        <v>189</v>
      </c>
      <c r="D7" s="7">
        <f>SUM(D2:D6)</f>
        <v>39</v>
      </c>
      <c r="E7" s="7">
        <f>SUM(E2:E6)</f>
        <v>95</v>
      </c>
      <c r="F7" s="7">
        <f>SUM(F2:F6)</f>
        <v>13</v>
      </c>
      <c r="G7" s="7">
        <f>SUM(G2:G6)</f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3" sqref="E3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62</v>
      </c>
      <c r="E1" s="7" t="s">
        <v>51</v>
      </c>
      <c r="F1" s="7" t="s">
        <v>52</v>
      </c>
      <c r="G1" s="7" t="s">
        <v>53</v>
      </c>
    </row>
    <row r="2" spans="1:7" x14ac:dyDescent="0.25">
      <c r="A2" s="5">
        <v>43970</v>
      </c>
      <c r="B2" t="s">
        <v>7</v>
      </c>
      <c r="C2">
        <v>457</v>
      </c>
      <c r="D2">
        <v>271</v>
      </c>
      <c r="E2" s="3">
        <f t="shared" ref="E2:E4" si="0">D2/C2*100</f>
        <v>59.299781181619259</v>
      </c>
      <c r="F2" s="20" t="s">
        <v>63</v>
      </c>
      <c r="G2" s="21" t="s">
        <v>63</v>
      </c>
    </row>
    <row r="3" spans="1:7" x14ac:dyDescent="0.25">
      <c r="A3" s="8">
        <v>43970</v>
      </c>
      <c r="B3" s="9" t="s">
        <v>6</v>
      </c>
      <c r="C3" s="9">
        <v>461</v>
      </c>
      <c r="D3" s="9">
        <v>290</v>
      </c>
      <c r="E3" s="15">
        <f t="shared" si="0"/>
        <v>62.906724511930591</v>
      </c>
      <c r="F3" s="22" t="s">
        <v>63</v>
      </c>
      <c r="G3" s="23" t="s">
        <v>63</v>
      </c>
    </row>
    <row r="4" spans="1:7" x14ac:dyDescent="0.25">
      <c r="A4" s="6">
        <v>43970</v>
      </c>
      <c r="B4" s="7" t="s">
        <v>12</v>
      </c>
      <c r="C4" s="7">
        <f>SUM(C2:C3)</f>
        <v>918</v>
      </c>
      <c r="D4" s="7">
        <f>SUM(D2:D3)</f>
        <v>561</v>
      </c>
      <c r="E4" s="10">
        <f t="shared" si="0"/>
        <v>61.111111111111114</v>
      </c>
      <c r="F4" s="24" t="s">
        <v>63</v>
      </c>
      <c r="G4" s="25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9" sqref="E9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9" t="s">
        <v>0</v>
      </c>
      <c r="B1" s="7" t="s">
        <v>11</v>
      </c>
      <c r="C1" s="7" t="s">
        <v>8</v>
      </c>
      <c r="D1" s="7" t="s">
        <v>50</v>
      </c>
      <c r="E1" s="7" t="s">
        <v>51</v>
      </c>
      <c r="F1" s="7" t="s">
        <v>52</v>
      </c>
      <c r="G1" s="7" t="s">
        <v>53</v>
      </c>
    </row>
    <row r="2" spans="1:7" x14ac:dyDescent="0.25">
      <c r="A2" s="17">
        <v>43970</v>
      </c>
      <c r="B2" s="12" t="s">
        <v>13</v>
      </c>
      <c r="C2" s="11">
        <v>29</v>
      </c>
      <c r="D2" s="11">
        <v>13</v>
      </c>
      <c r="E2" s="13">
        <f>D2/C2*100</f>
        <v>44.827586206896555</v>
      </c>
      <c r="F2" s="26" t="s">
        <v>63</v>
      </c>
      <c r="G2" s="27" t="s">
        <v>63</v>
      </c>
    </row>
    <row r="3" spans="1:7" x14ac:dyDescent="0.25">
      <c r="A3" s="8">
        <v>43970</v>
      </c>
      <c r="B3" s="14" t="s">
        <v>14</v>
      </c>
      <c r="C3" s="18">
        <v>40</v>
      </c>
      <c r="D3" s="18">
        <v>23</v>
      </c>
      <c r="E3" s="15">
        <f t="shared" ref="E3:E11" si="0">D3/C3*100</f>
        <v>57.499999999999993</v>
      </c>
      <c r="F3" s="22" t="s">
        <v>63</v>
      </c>
      <c r="G3" s="23" t="s">
        <v>63</v>
      </c>
    </row>
    <row r="4" spans="1:7" x14ac:dyDescent="0.25">
      <c r="A4" s="8">
        <v>43970</v>
      </c>
      <c r="B4" s="16" t="s">
        <v>15</v>
      </c>
      <c r="C4" s="18">
        <v>118</v>
      </c>
      <c r="D4" s="18">
        <v>71</v>
      </c>
      <c r="E4" s="15">
        <f t="shared" si="0"/>
        <v>60.169491525423723</v>
      </c>
      <c r="F4" s="22" t="s">
        <v>63</v>
      </c>
      <c r="G4" s="23" t="s">
        <v>63</v>
      </c>
    </row>
    <row r="5" spans="1:7" x14ac:dyDescent="0.25">
      <c r="A5" s="8">
        <v>43970</v>
      </c>
      <c r="B5" s="16" t="s">
        <v>16</v>
      </c>
      <c r="C5" s="18">
        <v>182</v>
      </c>
      <c r="D5" s="18">
        <v>122</v>
      </c>
      <c r="E5" s="15">
        <f t="shared" si="0"/>
        <v>67.032967032967022</v>
      </c>
      <c r="F5" s="22" t="s">
        <v>63</v>
      </c>
      <c r="G5" s="23" t="s">
        <v>63</v>
      </c>
    </row>
    <row r="6" spans="1:7" x14ac:dyDescent="0.25">
      <c r="A6" s="8">
        <v>43970</v>
      </c>
      <c r="B6" s="16" t="s">
        <v>17</v>
      </c>
      <c r="C6" s="18">
        <v>158</v>
      </c>
      <c r="D6" s="18">
        <v>96</v>
      </c>
      <c r="E6" s="15">
        <f t="shared" si="0"/>
        <v>60.75949367088608</v>
      </c>
      <c r="F6" s="22" t="s">
        <v>63</v>
      </c>
      <c r="G6" s="23" t="s">
        <v>63</v>
      </c>
    </row>
    <row r="7" spans="1:7" x14ac:dyDescent="0.25">
      <c r="A7" s="8">
        <v>43970</v>
      </c>
      <c r="B7" s="16" t="s">
        <v>18</v>
      </c>
      <c r="C7" s="18">
        <v>165</v>
      </c>
      <c r="D7" s="18">
        <v>108</v>
      </c>
      <c r="E7" s="15">
        <f t="shared" si="0"/>
        <v>65.454545454545453</v>
      </c>
      <c r="F7" s="22" t="s">
        <v>63</v>
      </c>
      <c r="G7" s="23" t="s">
        <v>63</v>
      </c>
    </row>
    <row r="8" spans="1:7" x14ac:dyDescent="0.25">
      <c r="A8" s="8">
        <v>43970</v>
      </c>
      <c r="B8" s="16" t="s">
        <v>19</v>
      </c>
      <c r="C8" s="18">
        <v>112</v>
      </c>
      <c r="D8" s="18">
        <v>65</v>
      </c>
      <c r="E8" s="15">
        <f t="shared" si="0"/>
        <v>58.035714285714292</v>
      </c>
      <c r="F8" s="22" t="s">
        <v>63</v>
      </c>
      <c r="G8" s="23" t="s">
        <v>63</v>
      </c>
    </row>
    <row r="9" spans="1:7" x14ac:dyDescent="0.25">
      <c r="A9" s="8">
        <v>43970</v>
      </c>
      <c r="B9" s="16" t="s">
        <v>20</v>
      </c>
      <c r="C9" s="18">
        <v>85</v>
      </c>
      <c r="D9" s="18">
        <v>48</v>
      </c>
      <c r="E9" s="15">
        <f t="shared" si="0"/>
        <v>56.470588235294116</v>
      </c>
      <c r="F9" s="22" t="s">
        <v>63</v>
      </c>
      <c r="G9" s="23" t="s">
        <v>63</v>
      </c>
    </row>
    <row r="10" spans="1:7" x14ac:dyDescent="0.25">
      <c r="A10" s="8">
        <v>43970</v>
      </c>
      <c r="B10" s="16" t="s">
        <v>21</v>
      </c>
      <c r="C10" s="18">
        <v>29</v>
      </c>
      <c r="D10" s="18">
        <v>15</v>
      </c>
      <c r="E10" s="15">
        <f t="shared" si="0"/>
        <v>51.724137931034484</v>
      </c>
      <c r="F10" s="22" t="s">
        <v>63</v>
      </c>
      <c r="G10" s="23" t="s">
        <v>63</v>
      </c>
    </row>
    <row r="11" spans="1:7" x14ac:dyDescent="0.25">
      <c r="A11" s="6">
        <v>43970</v>
      </c>
      <c r="B11" s="7" t="s">
        <v>12</v>
      </c>
      <c r="C11" s="7">
        <f>SUM(C2:C10)</f>
        <v>918</v>
      </c>
      <c r="D11" s="7">
        <f>SUM(D2:D10)</f>
        <v>561</v>
      </c>
      <c r="E11" s="10">
        <f t="shared" si="0"/>
        <v>61.111111111111114</v>
      </c>
      <c r="F11" s="24" t="s">
        <v>63</v>
      </c>
      <c r="G11" s="25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4" sqref="A4:XFD13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5</v>
      </c>
      <c r="C1" s="7" t="s">
        <v>22</v>
      </c>
      <c r="D1" s="7" t="s">
        <v>23</v>
      </c>
    </row>
    <row r="2" spans="1:4" x14ac:dyDescent="0.25">
      <c r="A2" s="8">
        <v>43970</v>
      </c>
      <c r="B2" s="9" t="s">
        <v>7</v>
      </c>
      <c r="C2" s="9">
        <v>17</v>
      </c>
      <c r="D2" s="15">
        <f>C2/(C2+C3)*100</f>
        <v>70.833333333333343</v>
      </c>
    </row>
    <row r="3" spans="1:4" x14ac:dyDescent="0.25">
      <c r="A3" s="6">
        <v>43970</v>
      </c>
      <c r="B3" s="7" t="s">
        <v>6</v>
      </c>
      <c r="C3" s="7">
        <v>7</v>
      </c>
      <c r="D3" s="10">
        <f>C3/(C2+C3)*100</f>
        <v>29.166666666666668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2020-07-20T12:14:04Z</dcterms:modified>
</cp:coreProperties>
</file>